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jpeg" ContentType="image/jpe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5.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8.xml" ContentType="application/vnd.openxmlformats-officedocument.drawing+xml"/>
  <Override PartName="/xl/slicers/slicer6.xml" ContentType="application/vnd.ms-excel.slicer+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9.xml" ContentType="application/vnd.openxmlformats-officedocument.drawing+xml"/>
  <Override PartName="/xl/slicers/slicer7.xml" ContentType="application/vnd.ms-excel.slicer+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10.xml" ContentType="application/vnd.openxmlformats-officedocument.drawingml.chartshapes+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11.xml" ContentType="application/vnd.openxmlformats-officedocument.drawingml.chartshapes+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1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hidePivotFieldList="1"/>
  <mc:AlternateContent xmlns:mc="http://schemas.openxmlformats.org/markup-compatibility/2006">
    <mc:Choice Requires="x15">
      <x15ac:absPath xmlns:x15ac="http://schemas.microsoft.com/office/spreadsheetml/2010/11/ac" url="E:\HR Project\"/>
    </mc:Choice>
  </mc:AlternateContent>
  <bookViews>
    <workbookView xWindow="0" yWindow="0" windowWidth="23040" windowHeight="9384" activeTab="1"/>
  </bookViews>
  <sheets>
    <sheet name="KPI 1" sheetId="1" r:id="rId1"/>
    <sheet name="KPI 2" sheetId="2" r:id="rId2"/>
    <sheet name="KPI 3" sheetId="3" r:id="rId3"/>
    <sheet name="KPI 4" sheetId="4" r:id="rId4"/>
    <sheet name="KPI 5" sheetId="5" r:id="rId5"/>
    <sheet name="KPI 6" sheetId="6" r:id="rId6"/>
    <sheet name="HR DASHBOARD" sheetId="10" state="hidden" r:id="rId7"/>
    <sheet name="Sheet5" sheetId="11" state="hidden" r:id="rId8"/>
    <sheet name="Dashboard" sheetId="12" r:id="rId9"/>
    <sheet name="Insights" sheetId="13" state="hidden" r:id="rId10"/>
  </sheets>
  <definedNames>
    <definedName name="_xlnm._FilterDatabase" localSheetId="7" hidden="1">Sheet5!$A$18:$B$19</definedName>
    <definedName name="Slicer_Department">#N/A</definedName>
    <definedName name="Slicer_Gender">#N/A</definedName>
    <definedName name="Slicer_JobRole">#N/A</definedName>
  </definedNames>
  <calcPr calcId="152511"/>
  <pivotCaches>
    <pivotCache cacheId="11" r:id="rId11"/>
    <pivotCache cacheId="14" r:id="rId12"/>
    <pivotCache cacheId="17" r:id="rId13"/>
    <pivotCache cacheId="20" r:id="rId14"/>
    <pivotCache cacheId="23" r:id="rId15"/>
    <pivotCache cacheId="26" r:id="rId16"/>
    <pivotCache cacheId="29" r:id="rId17"/>
    <pivotCache cacheId="32" r:id="rId18"/>
  </pivotCaches>
  <extLst>
    <ext xmlns:x14="http://schemas.microsoft.com/office/spreadsheetml/2009/9/main" uri="{876F7934-8845-4945-9796-88D515C7AA90}">
      <x14:pivotCaches>
        <pivotCache cacheId="8" r:id="rId19"/>
      </x14:pivotCaches>
    </ext>
    <ext xmlns:x14="http://schemas.microsoft.com/office/spreadsheetml/2009/9/main" uri="{BBE1A952-AA13-448e-AADC-164F8A28A991}">
      <x14:slicerCaches>
        <x14:slicerCache r:id="rId20"/>
        <x14:slicerCache r:id="rId21"/>
        <x14:slicerCache r:id="rId2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HR_1_fbf3b4b0-3839-48cd-b010-4b12150cbf85" name="HR_1" connection="Query - HR_1"/>
          <x15:modelTable id="HR_2_8d40dbec-851c-4e71-a72a-6299d92b514b" name="HR_2" connection="Query - HR_2"/>
          <x15:modelTable id="Merge1_4af763db-d4a4-4fe9-aa12-083d6b7b67de" name="Merge1" connection="Query - Merge1"/>
        </x15:modelTable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A19" i="11" l="1"/>
  <c r="A18" i="11"/>
  <c r="C8" i="11"/>
  <c r="B18" i="11"/>
  <c r="B8" i="11"/>
  <c r="A8" i="11"/>
  <c r="B19" i="11"/>
  <c r="C18" i="11" l="1"/>
  <c r="C19" i="11"/>
  <c r="D8" i="11"/>
  <c r="E8" i="11"/>
</calcChain>
</file>

<file path=xl/connections.xml><?xml version="1.0" encoding="utf-8"?>
<connections xmlns="http://schemas.openxmlformats.org/spreadsheetml/2006/main">
  <connection id="1" name="Query - HR_1" description="Connection to the 'HR_1' query in the workbook." type="100" refreshedVersion="8" minRefreshableVersion="5">
    <extLst>
      <ext xmlns:x15="http://schemas.microsoft.com/office/spreadsheetml/2010/11/main" uri="{DE250136-89BD-433C-8126-D09CA5730AF9}">
        <x15:connection id="e462d126-c678-4f58-a298-effc1a007e72">
          <x15:oledbPr connection="Provider=Microsoft.Mashup.OleDb.1;Data Source=$Workbook$;Location=HR_1;Extended Properties=&quot;&quot;">
            <x15:dbTables>
              <x15:dbTable name="HR_1"/>
            </x15:dbTables>
          </x15:oledbPr>
        </x15:connection>
      </ext>
    </extLst>
  </connection>
  <connection id="2" name="Query - HR_2" description="Connection to the 'HR_2' query in the workbook." type="100" refreshedVersion="8" minRefreshableVersion="5">
    <extLst>
      <ext xmlns:x15="http://schemas.microsoft.com/office/spreadsheetml/2010/11/main" uri="{DE250136-89BD-433C-8126-D09CA5730AF9}">
        <x15:connection id="452e6391-3713-4a34-8353-ff305dcb2083">
          <x15:oledbPr connection="Provider=Microsoft.Mashup.OleDb.1;Data Source=$Workbook$;Location=HR_2;Extended Properties=&quot;&quot;">
            <x15:dbTables>
              <x15:dbTable name="HR_2"/>
            </x15:dbTables>
          </x15:oledbPr>
        </x15:connection>
      </ext>
    </extLst>
  </connection>
  <connection id="3" name="Query - Merge1" description="Connection to the 'Merge1' query in the workbook." type="100" refreshedVersion="8" minRefreshableVersion="5">
    <extLst>
      <ext xmlns:x15="http://schemas.microsoft.com/office/spreadsheetml/2010/11/main" uri="{DE250136-89BD-433C-8126-D09CA5730AF9}">
        <x15:connection id="c86374a8-5e0f-4a84-99f1-1a096eb80784"/>
      </ext>
    </extLst>
  </connection>
  <connection id="4"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<sst xmlns="http://schemas.openxmlformats.org/spreadsheetml/2006/main" count="69" uniqueCount="40">
  <si>
    <t>Department</t>
  </si>
  <si>
    <t>Hardware</t>
  </si>
  <si>
    <t>Human Resources</t>
  </si>
  <si>
    <t>Research &amp; Development</t>
  </si>
  <si>
    <t>Sales</t>
  </si>
  <si>
    <t>Software</t>
  </si>
  <si>
    <t>Support</t>
  </si>
  <si>
    <t>Grand Total</t>
  </si>
  <si>
    <t>Average of Attrition Rate</t>
  </si>
  <si>
    <t>Average Attrition Rate for All Departments</t>
  </si>
  <si>
    <t>Average Hourly rate of Male Research Scientist</t>
  </si>
  <si>
    <t>JobRole</t>
  </si>
  <si>
    <t>Research Scientist</t>
  </si>
  <si>
    <t>Gender</t>
  </si>
  <si>
    <t>Male</t>
  </si>
  <si>
    <t>Average of HourlyRate</t>
  </si>
  <si>
    <t>Attrition rate Vs Monthly income stats</t>
  </si>
  <si>
    <t>Average of MonthlyIncome</t>
  </si>
  <si>
    <t>Average working years for each Department</t>
  </si>
  <si>
    <t>Average of Working Years</t>
  </si>
  <si>
    <t>Job Role Vs Work life balance</t>
  </si>
  <si>
    <t>Attrition rate Vs Year since last promotion relation</t>
  </si>
  <si>
    <t>Average of YearsSinceLastPromotion</t>
  </si>
  <si>
    <t>Count of EmployeeNumber</t>
  </si>
  <si>
    <t>Sum of Attrition Rate</t>
  </si>
  <si>
    <t>Average of Age</t>
  </si>
  <si>
    <t>Total Employee</t>
  </si>
  <si>
    <t>Attrition Count</t>
  </si>
  <si>
    <t>Average Age</t>
  </si>
  <si>
    <t>Active Employee</t>
  </si>
  <si>
    <t>Attrition Rate</t>
  </si>
  <si>
    <t>Count of EmployeeCount</t>
  </si>
  <si>
    <t xml:space="preserve"> </t>
  </si>
  <si>
    <t>WorkLifeBalance</t>
  </si>
  <si>
    <t>Count of WorkLifeBalance</t>
  </si>
  <si>
    <t>Poor</t>
  </si>
  <si>
    <t>Average</t>
  </si>
  <si>
    <t>Good</t>
  </si>
  <si>
    <t>Excellent</t>
  </si>
  <si>
    <t>Manufacturing Director</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</si>
</sst>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0.0%"/>
  </numFmts>
  <fonts count="11" x14ac:knownFonts="1">
    <font>
      <sz val="11"/>
      <color theme="1"/>
      <name val="Corbel"/>
      <family val="2"/>
      <scheme val="minor"/>
    </font>
    <font>
      <b/>
      <sz val="22"/>
      <color theme="5"/>
      <name val="Corbel"/>
      <family val="2"/>
      <scheme val="minor"/>
    </font>
    <font>
      <sz val="11"/>
      <color theme="1"/>
      <name val="Corbel"/>
      <family val="2"/>
      <scheme val="minor"/>
    </font>
    <font>
      <sz val="11"/>
      <color theme="1" tint="0.14999847407452621"/>
      <name val="Corbel"/>
      <family val="2"/>
      <scheme val="minor"/>
    </font>
    <font>
      <b/>
      <sz val="10"/>
      <name val="Segoe UI"/>
      <family val="2"/>
    </font>
    <font>
      <b/>
      <sz val="11"/>
      <name val="Corbel"/>
      <family val="2"/>
      <scheme val="minor"/>
    </font>
    <font>
      <b/>
      <sz val="11"/>
      <name val="Segoe UI"/>
      <family val="2"/>
    </font>
    <font>
      <sz val="11"/>
      <name val="Corbel"/>
      <family val="2"/>
      <scheme val="minor"/>
    </font>
    <font>
      <b/>
      <sz val="12"/>
      <name val="Corbel"/>
      <family val="2"/>
      <scheme val="minor"/>
    </font>
    <font>
      <b/>
      <sz val="14"/>
      <name val="Corbel"/>
      <family val="2"/>
      <scheme val="minor"/>
    </font>
    <font>
      <sz val="11"/>
      <name val="Segoe UI"/>
      <family val="2"/>
    </font>
  </fonts>
  <fills count="4">
    <fill>
      <patternFill patternType="none"/>
    </fill>
    <fill>
      <patternFill patternType="gray125"/>
    </fill>
    <fill>
      <patternFill patternType="solid">
        <fgColor theme="2" tint="-0.749992370372631"/>
        <bgColor indexed="64"/>
      </patternFill>
    </fill>
    <fill>
      <patternFill patternType="solid">
        <fgColor theme="2" tint="-0.89999084444715716"/>
        <bgColor indexed="64"/>
      </patternFill>
    </fill>
  </fills>
  <borders count="1">
    <border>
      <left/>
      <right/>
      <top/>
      <bottom/>
      <diagonal/>
    </border>
  </borders>
  <cellStyleXfs count="2">
    <xf numFmtId="0" fontId="0" fillId="0" borderId="0"/>
    <xf numFmtId="9" fontId="2" fillId="0" borderId="0" applyFont="0" applyFill="0" applyBorder="0" applyAlignment="0" applyProtection="0"/>
  </cellStyleXfs>
  <cellXfs count="22">
    <xf numFmtId="0" fontId="0" fillId="0" borderId="0" xfId="0"/>
    <xf numFmtId="0" fontId="0" fillId="0" borderId="0" xfId="0" pivotButton="1"/>
    <xf numFmtId="10" fontId="0" fillId="0" borderId="0" xfId="0" applyNumberFormat="1"/>
    <xf numFmtId="2" fontId="0" fillId="0" borderId="0" xfId="0" applyNumberFormat="1"/>
    <xf numFmtId="4" fontId="0" fillId="0" borderId="0" xfId="0" applyNumberFormat="1"/>
    <xf numFmtId="9" fontId="0" fillId="0" borderId="0" xfId="1" applyFont="1"/>
    <xf numFmtId="1" fontId="0" fillId="0" borderId="0" xfId="0" applyNumberFormat="1"/>
    <xf numFmtId="3" fontId="0" fillId="0" borderId="0" xfId="0" applyNumberFormat="1"/>
    <xf numFmtId="164" fontId="0" fillId="0" borderId="0" xfId="1" applyNumberFormat="1" applyFont="1"/>
    <xf numFmtId="0" fontId="3" fillId="3" borderId="0" xfId="0" applyFont="1" applyFill="1"/>
    <xf numFmtId="0" fontId="0" fillId="0" borderId="0" xfId="0" applyNumberFormat="1"/>
    <xf numFmtId="0" fontId="7" fillId="3" borderId="0" xfId="0" applyFont="1" applyFill="1"/>
    <xf numFmtId="0" fontId="8" fillId="3" borderId="0" xfId="0" applyFont="1" applyFill="1"/>
    <xf numFmtId="0" fontId="9" fillId="3" borderId="0" xfId="0" applyFont="1" applyFill="1"/>
    <xf numFmtId="0" fontId="4" fillId="3" borderId="0" xfId="0" applyFont="1" applyFill="1"/>
    <xf numFmtId="0" fontId="10" fillId="3" borderId="0" xfId="0" applyFont="1" applyFill="1"/>
    <xf numFmtId="0" fontId="6" fillId="3" borderId="0" xfId="0" applyFont="1" applyFill="1"/>
    <xf numFmtId="0" fontId="4" fillId="3" borderId="0" xfId="0" applyFont="1" applyFill="1" applyAlignment="1">
      <alignment horizontal="left" vertical="center" indent="1"/>
    </xf>
    <xf numFmtId="0" fontId="5" fillId="3" borderId="0" xfId="0" applyFont="1" applyFill="1"/>
    <xf numFmtId="9" fontId="0" fillId="0" borderId="0" xfId="0" applyNumberFormat="1"/>
    <xf numFmtId="0" fontId="1" fillId="2" borderId="0" xfId="0" applyFont="1" applyFill="1" applyAlignment="1">
      <alignment horizontal="center" wrapText="1"/>
    </xf>
    <xf numFmtId="0" fontId="0" fillId="2" borderId="0" xfId="0" applyFill="1" applyAlignment="1">
      <alignment horizontal="center" wrapText="1"/>
    </xf>
  </cellXfs>
  <cellStyles count="2">
    <cellStyle name="Normal" xfId="0" builtinId="0"/>
    <cellStyle name="Percent" xfId="1" builtinId="5"/>
  </cellStyles>
  <dxfs count="6">
    <dxf>
      <numFmt numFmtId="2" formatCode="0.00"/>
    </dxf>
    <dxf>
      <numFmt numFmtId="3" formatCode="#,##0"/>
    </dxf>
    <dxf>
      <numFmt numFmtId="13" formatCode="0%"/>
    </dxf>
    <dxf>
      <numFmt numFmtId="2" formatCode="0.00"/>
    </dxf>
    <dxf>
      <numFmt numFmtId="3" formatCode="#,##0"/>
    </dxf>
    <dxf>
      <numFmt numFmtId="13" formatCode="0%"/>
    </dxf>
  </dxfs>
  <tableStyles count="0" defaultTableStyle="TableStyleMedium2" defaultPivotStyle="PivotStyleLight16"/>
  <colors>
    <mruColors>
      <color rgb="FFFF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26" Type="http://schemas.openxmlformats.org/officeDocument/2006/relationships/sharedStrings" Target="sharedStrings.xml"/><Relationship Id="rId3" Type="http://schemas.openxmlformats.org/officeDocument/2006/relationships/worksheet" Target="worksheets/sheet3.xml"/><Relationship Id="rId21" Type="http://schemas.microsoft.com/office/2007/relationships/slicerCache" Target="slicerCaches/slicerCache2.xml"/><Relationship Id="rId34" Type="http://schemas.openxmlformats.org/officeDocument/2006/relationships/customXml" Target="../customXml/item6.xml"/><Relationship Id="rId7" Type="http://schemas.openxmlformats.org/officeDocument/2006/relationships/worksheet" Target="worksheets/sheet7.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styles" Target="styles.xml"/><Relationship Id="rId33" Type="http://schemas.openxmlformats.org/officeDocument/2006/relationships/customXml" Target="../customXml/item5.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0" Type="http://schemas.microsoft.com/office/2007/relationships/slicerCache" Target="slicerCaches/slicerCache1.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24" Type="http://schemas.openxmlformats.org/officeDocument/2006/relationships/connections" Target="connections.xml"/><Relationship Id="rId32" Type="http://schemas.openxmlformats.org/officeDocument/2006/relationships/customXml" Target="../customXml/item4.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theme" Target="theme/theme1.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pivotCacheDefinition" Target="pivotCache/pivotCacheDefinition9.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microsoft.com/office/2007/relationships/slicerCache" Target="slicerCaches/slicerCache3.xml"/><Relationship Id="rId27" Type="http://schemas.openxmlformats.org/officeDocument/2006/relationships/powerPivotData" Target="model/item.data"/><Relationship Id="rId30" Type="http://schemas.openxmlformats.org/officeDocument/2006/relationships/customXml" Target="../customXml/item2.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3" Type="http://schemas.openxmlformats.org/officeDocument/2006/relationships/chartUserShapes" Target="../drawings/drawing11.xml"/><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1!PivotTable1</c:name>
    <c:fmtId val="0"/>
  </c:pivotSource>
  <c:chart>
    <c:title>
      <c:tx>
        <c:rich>
          <a:bodyPr rot="0" spcFirstLastPara="1" vertOverflow="ellipsis" vert="horz" wrap="square" anchor="ctr" anchorCtr="1"/>
          <a:lstStyle/>
          <a:p>
            <a:pPr algn="ctr">
              <a:defRPr sz="1200" b="1" i="0" u="none" strike="noStrike" kern="1200" cap="none" spc="0" baseline="0">
                <a:ln w="0"/>
                <a:solidFill>
                  <a:schemeClr val="accent2"/>
                </a:solidFill>
                <a:effectLst>
                  <a:outerShdw blurRad="38100" dist="19050" dir="2700000" algn="tl" rotWithShape="0">
                    <a:schemeClr val="dk1">
                      <a:alpha val="40000"/>
                    </a:schemeClr>
                  </a:outerShdw>
                </a:effectLst>
                <a:latin typeface="+mn-lt"/>
                <a:ea typeface="+mn-ea"/>
                <a:cs typeface="+mn-cs"/>
              </a:defRPr>
            </a:pPr>
            <a:r>
              <a:rPr lang="en-US" sz="1200" b="1">
                <a:solidFill>
                  <a:schemeClr val="accent2"/>
                </a:solidFill>
              </a:rPr>
              <a:t>Average of </a:t>
            </a:r>
          </a:p>
          <a:p>
            <a:pPr algn="ctr">
              <a:defRPr sz="1200" b="1">
                <a:solidFill>
                  <a:schemeClr val="accent2"/>
                </a:solidFill>
              </a:defRPr>
            </a:pPr>
            <a:r>
              <a:rPr lang="en-US" sz="1200" b="1">
                <a:solidFill>
                  <a:schemeClr val="accent2"/>
                </a:solidFill>
              </a:rPr>
              <a:t>Attrition Rate for all Departments</a:t>
            </a:r>
          </a:p>
          <a:p>
            <a:pPr algn="ctr">
              <a:defRPr sz="1200" b="1">
                <a:solidFill>
                  <a:schemeClr val="accent2"/>
                </a:solidFill>
              </a:defRPr>
            </a:pPr>
            <a:endParaRPr lang="en-US" sz="1200" b="1">
              <a:solidFill>
                <a:schemeClr val="accent2"/>
              </a:solidFill>
            </a:endParaRPr>
          </a:p>
        </c:rich>
      </c:tx>
      <c:layout>
        <c:manualLayout>
          <c:xMode val="edge"/>
          <c:yMode val="edge"/>
          <c:x val="0.22152777777777777"/>
          <c:y val="4.9905220180810735E-2"/>
        </c:manualLayout>
      </c:layout>
      <c:overlay val="0"/>
      <c:spPr>
        <a:noFill/>
        <a:ln>
          <a:noFill/>
        </a:ln>
        <a:effectLst/>
      </c:spPr>
      <c:txPr>
        <a:bodyPr rot="0" spcFirstLastPara="1" vertOverflow="ellipsis" vert="horz" wrap="square" anchor="ctr" anchorCtr="1"/>
        <a:lstStyle/>
        <a:p>
          <a:pPr algn="ctr">
            <a:defRPr sz="1200" b="1" i="0" u="none" strike="noStrike" kern="1200" cap="none" spc="0" baseline="0">
              <a:ln w="0"/>
              <a:solidFill>
                <a:schemeClr val="accent2"/>
              </a:solidFill>
              <a:effectLst>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gradFill rotWithShape="1">
            <a:gsLst>
              <a:gs pos="0">
                <a:schemeClr val="accent1">
                  <a:lumMod val="50000"/>
                </a:schemeClr>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rgbClr val="7030A0"/>
              </a:gs>
              <a:gs pos="100000">
                <a:schemeClr val="accent2">
                  <a:lumMod val="75000"/>
                </a:schemeClr>
              </a:gs>
            </a:gsLst>
            <a:lin ang="5400000" scaled="1"/>
          </a:gradFill>
          <a:ln>
            <a:noFill/>
          </a:ln>
          <a:effectLst>
            <a:outerShdw blurRad="88900" dist="27940" dir="5400000" algn="ctr" rotWithShape="0">
              <a:srgbClr val="000000">
                <a:alpha val="63000"/>
              </a:srgbClr>
            </a:outerShdw>
          </a:effectLst>
        </c:spPr>
      </c:pivotFmt>
      <c:pivotFmt>
        <c:idx val="2"/>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pivotFmt>
      <c:pivotFmt>
        <c:idx val="3"/>
        <c:spPr>
          <a:gradFill rotWithShape="1">
            <a:gsLst>
              <a:gs pos="0">
                <a:schemeClr val="accent3">
                  <a:lumMod val="75000"/>
                </a:schemeClr>
              </a:gs>
              <a:gs pos="100000">
                <a:schemeClr val="accent3">
                  <a:lumMod val="50000"/>
                </a:schemeClr>
              </a:gs>
            </a:gsLst>
            <a:lin ang="5400000" scaled="1"/>
          </a:gradFill>
          <a:ln>
            <a:noFill/>
          </a:ln>
          <a:effectLst>
            <a:outerShdw blurRad="88900" dist="27940" dir="5400000" algn="ctr" rotWithShape="0">
              <a:srgbClr val="000000">
                <a:alpha val="63000"/>
              </a:srgbClr>
            </a:outerShdw>
          </a:effectLst>
        </c:spPr>
      </c:pivotFmt>
      <c:pivotFmt>
        <c:idx val="4"/>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pivotFmt>
      <c:pivotFmt>
        <c:idx val="5"/>
        <c:spPr>
          <a:gradFill rotWithShape="1">
            <a:gsLst>
              <a:gs pos="0">
                <a:srgbClr val="00B0F0"/>
              </a:gs>
              <a:gs pos="100000">
                <a:schemeClr val="accent4"/>
              </a:gs>
            </a:gsLst>
            <a:lin ang="5400000" scaled="1"/>
          </a:gradFill>
          <a:ln>
            <a:noFill/>
          </a:ln>
          <a:effectLst>
            <a:outerShdw blurRad="88900" dist="27940" dir="5400000" algn="ctr" rotWithShape="0">
              <a:srgbClr val="000000">
                <a:alpha val="63000"/>
              </a:srgbClr>
            </a:outerShdw>
          </a:effectLst>
        </c:spPr>
      </c:pivotFmt>
      <c:pivotFmt>
        <c:idx val="6"/>
        <c:spPr>
          <a:gradFill rotWithShape="1">
            <a:gsLst>
              <a:gs pos="0">
                <a:schemeClr val="accent6">
                  <a:lumMod val="40000"/>
                  <a:lumOff val="60000"/>
                </a:schemeClr>
              </a:gs>
              <a:gs pos="100000">
                <a:schemeClr val="accent6">
                  <a:lumMod val="75000"/>
                </a:schemeClr>
              </a:gs>
            </a:gsLst>
            <a:lin ang="5400000" scaled="1"/>
          </a:gradFill>
          <a:ln>
            <a:noFill/>
          </a:ln>
          <a:effectLst>
            <a:outerShdw blurRad="88900" dist="27940" dir="5400000" algn="ctr" rotWithShape="0">
              <a:srgbClr val="000000">
                <a:alpha val="63000"/>
              </a:srgbClr>
            </a:outerShdw>
          </a:effectLst>
        </c:spPr>
      </c:pivotFmt>
    </c:pivotFmts>
    <c:plotArea>
      <c:layout/>
      <c:doughnutChart>
        <c:varyColors val="1"/>
        <c:ser>
          <c:idx val="0"/>
          <c:order val="0"/>
          <c:tx>
            <c:strRef>
              <c:f>'KPI 1'!$B$4</c:f>
              <c:strCache>
                <c:ptCount val="1"/>
                <c:pt idx="0">
                  <c:v>Total</c:v>
                </c:pt>
              </c:strCache>
            </c:strRef>
          </c:tx>
          <c:spPr>
            <a:gradFill>
              <a:gsLst>
                <a:gs pos="0">
                  <a:schemeClr val="accent1">
                    <a:lumMod val="50000"/>
                  </a:schemeClr>
                </a:gs>
                <a:gs pos="100000">
                  <a:schemeClr val="accent1">
                    <a:lumMod val="60000"/>
                    <a:lumOff val="40000"/>
                  </a:schemeClr>
                </a:gs>
              </a:gsLst>
              <a:lin ang="5400000" scaled="1"/>
            </a:gradFill>
          </c:spPr>
          <c:dPt>
            <c:idx val="0"/>
            <c:bubble3D val="0"/>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1-2A46-48F2-8062-1DEBEF837EA5}"/>
              </c:ext>
            </c:extLst>
          </c:dPt>
          <c:dPt>
            <c:idx val="1"/>
            <c:bubble3D val="0"/>
            <c:spPr>
              <a:gradFill rotWithShape="1">
                <a:gsLst>
                  <a:gs pos="0">
                    <a:srgbClr val="7030A0"/>
                  </a:gs>
                  <a:gs pos="100000">
                    <a:schemeClr val="accent2">
                      <a:lumMod val="75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0-2A46-48F2-8062-1DEBEF837EA5}"/>
              </c:ext>
            </c:extLst>
          </c:dPt>
          <c:dPt>
            <c:idx val="2"/>
            <c:bubble3D val="0"/>
            <c:spPr>
              <a:gradFill rotWithShape="1">
                <a:gsLst>
                  <a:gs pos="0">
                    <a:schemeClr val="accent6">
                      <a:lumMod val="40000"/>
                      <a:lumOff val="60000"/>
                    </a:schemeClr>
                  </a:gs>
                  <a:gs pos="100000">
                    <a:schemeClr val="accent6">
                      <a:lumMod val="75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5-2A46-48F2-8062-1DEBEF837EA5}"/>
              </c:ext>
            </c:extLst>
          </c:dPt>
          <c:dPt>
            <c:idx val="3"/>
            <c:bubble3D val="0"/>
            <c:spPr>
              <a:gradFill rotWithShape="1">
                <a:gsLst>
                  <a:gs pos="0">
                    <a:srgbClr val="00B0F0"/>
                  </a:gs>
                  <a:gs pos="100000">
                    <a:schemeClr val="accent4"/>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4-2A46-48F2-8062-1DEBEF837EA5}"/>
              </c:ext>
            </c:extLst>
          </c:dPt>
          <c:dPt>
            <c:idx val="4"/>
            <c:bubble3D val="0"/>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3-2A46-48F2-8062-1DEBEF837EA5}"/>
              </c:ext>
            </c:extLst>
          </c:dPt>
          <c:dPt>
            <c:idx val="5"/>
            <c:bubble3D val="0"/>
            <c:spPr>
              <a:gradFill rotWithShape="1">
                <a:gsLst>
                  <a:gs pos="0">
                    <a:schemeClr val="accent3">
                      <a:lumMod val="75000"/>
                    </a:schemeClr>
                  </a:gs>
                  <a:gs pos="100000">
                    <a:schemeClr val="accent3">
                      <a:lumMod val="50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2-2A46-48F2-8062-1DEBEF837EA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'KPI 1'!$A$5:$A$11</c:f>
              <c:strCache>
                <c:ptCount val="6"/>
                <c:pt idx="0">
                  <c:v>Hardware</c:v>
                </c:pt>
                <c:pt idx="1">
                  <c:v>Human Resources</c:v>
                </c:pt>
                <c:pt idx="2">
                  <c:v>Research &amp; Development</c:v>
                </c:pt>
                <c:pt idx="3">
                  <c:v>Sales</c:v>
                </c:pt>
                <c:pt idx="4">
                  <c:v>Software</c:v>
                </c:pt>
                <c:pt idx="5">
                  <c:v>Support</c:v>
                </c:pt>
              </c:strCache>
            </c:strRef>
          </c:cat>
          <c:val>
            <c:numRef>
              <c:f>'KPI 1'!$B$5:$B$11</c:f>
              <c:numCache>
                <c:formatCode>0%</c:formatCode>
                <c:ptCount val="6"/>
                <c:pt idx="0">
                  <c:v>0.48188937836514928</c:v>
                </c:pt>
                <c:pt idx="1">
                  <c:v>0.50603550295857991</c:v>
                </c:pt>
                <c:pt idx="2">
                  <c:v>0.50681265206812653</c:v>
                </c:pt>
                <c:pt idx="3">
                  <c:v>0.49460853258321613</c:v>
                </c:pt>
                <c:pt idx="4">
                  <c:v>0.51521739130434785</c:v>
                </c:pt>
                <c:pt idx="5">
                  <c:v>0.49905482041587901</c:v>
                </c:pt>
              </c:numCache>
            </c:numRef>
          </c:val>
          <c:extLst xmlns:c16r2="http://schemas.microsoft.com/office/drawing/2015/06/chart">
            <c:ext xmlns:c16="http://schemas.microsoft.com/office/drawing/2014/chart" uri="{C3380CC4-5D6E-409C-BE32-E72D297353CC}">
              <c16:uniqueId val="{00000000-CC4E-4326-9DDE-B7F922FD1363}"/>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b="0" cap="none" spc="0">
          <a:ln w="0"/>
          <a:solidFill>
            <a:schemeClr val="tx1"/>
          </a:solidFill>
          <a:effectLst>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Data val="1"/>
        <c14:dropZoneSeries val="1"/>
        <c14:dropZonesVisible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600" b="1" i="0" u="none" strike="noStrike" kern="1200" cap="none" spc="0" baseline="0">
                <a:ln w="0"/>
                <a:solidFill>
                  <a:schemeClr val="accent2"/>
                </a:solidFill>
                <a:effectLst>
                  <a:outerShdw blurRad="38100" dist="19050" dir="2700000" algn="tl" rotWithShape="0">
                    <a:schemeClr val="dk1">
                      <a:alpha val="40000"/>
                    </a:schemeClr>
                  </a:outerShdw>
                </a:effectLst>
                <a:latin typeface="+mn-lt"/>
                <a:ea typeface="+mn-ea"/>
                <a:cs typeface="+mn-cs"/>
              </a:defRPr>
            </a:pPr>
            <a:r>
              <a:rPr lang="en-IN" b="1">
                <a:solidFill>
                  <a:schemeClr val="accent2"/>
                </a:solidFill>
              </a:rPr>
              <a:t>Job Role Vs Work life balance</a:t>
            </a:r>
          </a:p>
        </c:rich>
      </c:tx>
      <c:layout>
        <c:manualLayout>
          <c:xMode val="edge"/>
          <c:yMode val="edge"/>
          <c:x val="0.35961642702270913"/>
          <c:y val="5.7118410859435531E-2"/>
        </c:manualLayout>
      </c:layout>
      <c:overlay val="0"/>
      <c:spPr>
        <a:noFill/>
        <a:ln>
          <a:noFill/>
        </a:ln>
        <a:effectLst/>
      </c:spPr>
      <c:txPr>
        <a:bodyPr rot="0" spcFirstLastPara="1" vertOverflow="ellipsis" vert="horz" wrap="square" anchor="ctr" anchorCtr="1"/>
        <a:lstStyle/>
        <a:p>
          <a:pPr>
            <a:defRPr sz="1600" b="1" i="0" u="none" strike="noStrike" kern="1200" cap="none" spc="0" baseline="0">
              <a:ln w="0"/>
              <a:solidFill>
                <a:schemeClr val="accent2"/>
              </a:solidFill>
              <a:effectLst>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bar"/>
        <c:grouping val="clustered"/>
        <c:varyColors val="0"/>
        <c:ser>
          <c:idx val="0"/>
          <c:order val="0"/>
          <c:tx>
            <c:v>Series1</c:v>
          </c:tx>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invertIfNegative val="0"/>
          <c:dLbls>
            <c:spPr>
              <a:noFill/>
              <a:ln>
                <a:noFill/>
              </a:ln>
              <a:effectLst/>
            </c:spPr>
            <c:txPr>
              <a:bodyPr rot="0" spcFirstLastPara="1" vertOverflow="ellipsis" vert="horz" wrap="square" anchor="ctr" anchorCtr="1"/>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showLeaderLines val="0"/>
            <c:extLst xmlns:c16r2="http://schemas.microsoft.com/office/drawing/2015/06/char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10"/>
              <c:pt idx="0">
                <c:v>Developer</c:v>
              </c:pt>
              <c:pt idx="1">
                <c:v>Healthcare Representative</c:v>
              </c:pt>
              <c:pt idx="2">
                <c:v>Human Resources</c:v>
              </c:pt>
              <c:pt idx="3">
                <c:v>Laboratory Technician</c:v>
              </c:pt>
              <c:pt idx="4">
                <c:v>Manager</c:v>
              </c:pt>
              <c:pt idx="5">
                <c:v>Manufacturing Director</c:v>
              </c:pt>
              <c:pt idx="6">
                <c:v>Research Director</c:v>
              </c:pt>
              <c:pt idx="7">
                <c:v>Research Scientist</c:v>
              </c:pt>
              <c:pt idx="8">
                <c:v>Sales Executive</c:v>
              </c:pt>
              <c:pt idx="9">
                <c:v>Sales Representative</c:v>
              </c:pt>
            </c:strLit>
          </c:cat>
          <c:val>
            <c:numLit>
              <c:formatCode>General</c:formatCode>
              <c:ptCount val="10"/>
              <c:pt idx="0">
                <c:v>2.5113340020060182</c:v>
              </c:pt>
              <c:pt idx="1">
                <c:v>2.5066402378592665</c:v>
              </c:pt>
              <c:pt idx="2">
                <c:v>2.5052759740259742</c:v>
              </c:pt>
              <c:pt idx="3">
                <c:v>2.4904315960912053</c:v>
              </c:pt>
              <c:pt idx="4">
                <c:v>2.4966243050039716</c:v>
              </c:pt>
              <c:pt idx="5">
                <c:v>2.5016083634901487</c:v>
              </c:pt>
              <c:pt idx="6">
                <c:v>2.4938296178343951</c:v>
              </c:pt>
              <c:pt idx="7">
                <c:v>2.5139331210191083</c:v>
              </c:pt>
              <c:pt idx="8">
                <c:v>2.4688303977834951</c:v>
              </c:pt>
              <c:pt idx="9">
                <c:v>2.4989041641761305</c:v>
              </c:pt>
            </c:numLit>
          </c:val>
          <c:extLst xmlns:c16r2="http://schemas.microsoft.com/office/drawing/2015/06/chart">
            <c:ext xmlns:c16="http://schemas.microsoft.com/office/drawing/2014/chart" uri="{C3380CC4-5D6E-409C-BE32-E72D297353CC}">
              <c16:uniqueId val="{00000000-6D14-42C3-B117-B843EF2D5C9A}"/>
            </c:ext>
          </c:extLst>
        </c:ser>
        <c:dLbls>
          <c:dLblPos val="outEnd"/>
          <c:showLegendKey val="0"/>
          <c:showVal val="1"/>
          <c:showCatName val="0"/>
          <c:showSerName val="0"/>
          <c:showPercent val="0"/>
          <c:showBubbleSize val="0"/>
        </c:dLbls>
        <c:gapWidth val="115"/>
        <c:overlap val="-20"/>
        <c:axId val="-337355712"/>
        <c:axId val="-337349184"/>
      </c:barChart>
      <c:catAx>
        <c:axId val="-337355712"/>
        <c:scaling>
          <c:orientation val="minMax"/>
        </c:scaling>
        <c:delete val="0"/>
        <c:axPos val="l"/>
        <c:numFmt formatCode="General" sourceLinked="1"/>
        <c:majorTickMark val="none"/>
        <c:minorTickMark val="none"/>
        <c:tickLblPos val="nextTo"/>
        <c:spPr>
          <a:noFill/>
          <a:ln w="12700" cap="flat" cmpd="sng" algn="ctr">
            <a:noFill/>
            <a:round/>
          </a:ln>
          <a:effectLst/>
        </c:spPr>
        <c:txPr>
          <a:bodyPr rot="0" spcFirstLastPara="1" vertOverflow="ellipsis" wrap="square" anchor="ctr" anchorCtr="1"/>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crossAx val="-337349184"/>
        <c:crosses val="autoZero"/>
        <c:auto val="1"/>
        <c:lblAlgn val="ctr"/>
        <c:lblOffset val="100"/>
        <c:noMultiLvlLbl val="0"/>
      </c:catAx>
      <c:valAx>
        <c:axId val="-337349184"/>
        <c:scaling>
          <c:orientation val="minMax"/>
        </c:scaling>
        <c:delete val="1"/>
        <c:axPos val="b"/>
        <c:numFmt formatCode="General" sourceLinked="1"/>
        <c:majorTickMark val="out"/>
        <c:minorTickMark val="none"/>
        <c:tickLblPos val="nextTo"/>
        <c:crossAx val="-337355712"/>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b="0" cap="none" spc="0">
          <a:ln w="0"/>
          <a:solidFill>
            <a:schemeClr val="tx1"/>
          </a:solidFill>
          <a:effectLst>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xmlns:c16r2="http://schemas.microsoft.com/office/drawing/2015/06/char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6!PivotTable6</c:name>
    <c:fmtId val="3"/>
  </c:pivotSource>
  <c:chart>
    <c:title>
      <c:tx>
        <c:rich>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sz="1400">
                <a:solidFill>
                  <a:schemeClr val="accent2"/>
                </a:solidFill>
              </a:rPr>
              <a:t>Attrition rate Vs Year since last promotion relation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marker>
          <c:symbol val="none"/>
        </c:marker>
      </c:pivotFmt>
      <c:pivotFmt>
        <c:idx val="5"/>
        <c:spPr>
          <a:ln w="34925" cap="rnd">
            <a:solidFill>
              <a:schemeClr val="accent2"/>
            </a:solidFill>
            <a:round/>
          </a:ln>
          <a:effectLst>
            <a:outerShdw blurRad="88900" dist="2794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88900" dist="27940" dir="5400000" algn="ctr" rotWithShape="0">
                <a:srgbClr val="000000">
                  <a:alpha val="63000"/>
                </a:srgbClr>
              </a:outerShdw>
            </a:effectLst>
          </c:spPr>
        </c:marker>
      </c:pivotFmt>
    </c:pivotFmts>
    <c:plotArea>
      <c:layout/>
      <c:barChart>
        <c:barDir val="col"/>
        <c:grouping val="clustered"/>
        <c:varyColors val="0"/>
        <c:ser>
          <c:idx val="0"/>
          <c:order val="0"/>
          <c:tx>
            <c:strRef>
              <c:f>'KPI 6'!$B$4</c:f>
              <c:strCache>
                <c:ptCount val="1"/>
                <c:pt idx="0">
                  <c:v>Average of Attrition Rate</c:v>
                </c:pt>
              </c:strCache>
            </c:strRef>
          </c:tx>
          <c:spPr>
            <a:gradFill rotWithShape="1">
              <a:gsLst>
                <a:gs pos="0">
                  <a:schemeClr val="accent2">
                    <a:shade val="76000"/>
                    <a:tint val="85000"/>
                    <a:shade val="98000"/>
                    <a:satMod val="110000"/>
                    <a:lumMod val="103000"/>
                  </a:schemeClr>
                </a:gs>
                <a:gs pos="50000">
                  <a:schemeClr val="accent2">
                    <a:shade val="76000"/>
                    <a:shade val="85000"/>
                    <a:satMod val="105000"/>
                    <a:lumMod val="100000"/>
                  </a:schemeClr>
                </a:gs>
                <a:gs pos="100000">
                  <a:schemeClr val="accent2">
                    <a:shade val="76000"/>
                    <a:shade val="60000"/>
                    <a:satMod val="120000"/>
                    <a:lumMod val="100000"/>
                  </a:schemeClr>
                </a:gs>
              </a:gsLst>
              <a:lin ang="5400000" scaled="0"/>
            </a:gradFill>
            <a:ln>
              <a:noFill/>
            </a:ln>
            <a:effectLst>
              <a:outerShdw blurRad="88900" dist="27940" dir="5400000" algn="ctr" rotWithShape="0">
                <a:srgbClr val="000000">
                  <a:alpha val="63000"/>
                </a:srgbClr>
              </a:outerShdw>
            </a:effectLst>
          </c:spPr>
          <c:invertIfNegative val="0"/>
          <c:cat>
            <c:strRef>
              <c:f>'KPI 6'!$A$5:$A$6</c:f>
              <c:strCache>
                <c:ptCount val="1"/>
                <c:pt idx="0">
                  <c:v>Manufacturing Director</c:v>
                </c:pt>
              </c:strCache>
            </c:strRef>
          </c:cat>
          <c:val>
            <c:numRef>
              <c:f>'KPI 6'!$B$5:$B$6</c:f>
              <c:numCache>
                <c:formatCode>0.00%</c:formatCode>
                <c:ptCount val="1"/>
                <c:pt idx="0">
                  <c:v>0.49466613986566577</c:v>
                </c:pt>
              </c:numCache>
            </c:numRef>
          </c:val>
          <c:extLst xmlns:c16r2="http://schemas.microsoft.com/office/drawing/2015/06/chart">
            <c:ext xmlns:c16="http://schemas.microsoft.com/office/drawing/2014/chart" uri="{C3380CC4-5D6E-409C-BE32-E72D297353CC}">
              <c16:uniqueId val="{00000000-1B70-4623-8342-8E21E2561594}"/>
            </c:ext>
          </c:extLst>
        </c:ser>
        <c:dLbls>
          <c:showLegendKey val="0"/>
          <c:showVal val="0"/>
          <c:showCatName val="0"/>
          <c:showSerName val="0"/>
          <c:showPercent val="0"/>
          <c:showBubbleSize val="0"/>
        </c:dLbls>
        <c:gapWidth val="219"/>
        <c:overlap val="-27"/>
        <c:axId val="-337348096"/>
        <c:axId val="-337352448"/>
      </c:barChart>
      <c:lineChart>
        <c:grouping val="standard"/>
        <c:varyColors val="0"/>
        <c:ser>
          <c:idx val="1"/>
          <c:order val="1"/>
          <c:tx>
            <c:strRef>
              <c:f>'KPI 6'!$C$4</c:f>
              <c:strCache>
                <c:ptCount val="1"/>
                <c:pt idx="0">
                  <c:v>Average of YearsSinceLastPromotion</c:v>
                </c:pt>
              </c:strCache>
            </c:strRef>
          </c:tx>
          <c:spPr>
            <a:ln w="34925" cap="rnd">
              <a:solidFill>
                <a:schemeClr val="accent2">
                  <a:tint val="77000"/>
                </a:schemeClr>
              </a:solidFill>
              <a:round/>
            </a:ln>
            <a:effectLst>
              <a:outerShdw blurRad="88900" dist="2794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88900" dist="27940" dir="5400000" algn="ctr" rotWithShape="0">
                  <a:srgbClr val="000000">
                    <a:alpha val="63000"/>
                  </a:srgbClr>
                </a:outerShdw>
              </a:effectLst>
            </c:spPr>
          </c:marker>
          <c:cat>
            <c:strRef>
              <c:f>'KPI 6'!$A$5:$A$6</c:f>
              <c:strCache>
                <c:ptCount val="1"/>
                <c:pt idx="0">
                  <c:v>Manufacturing Director</c:v>
                </c:pt>
              </c:strCache>
            </c:strRef>
          </c:cat>
          <c:val>
            <c:numRef>
              <c:f>'KPI 6'!$C$5:$C$6</c:f>
              <c:numCache>
                <c:formatCode>0.00</c:formatCode>
                <c:ptCount val="1"/>
                <c:pt idx="0">
                  <c:v>5.9972342947451605</c:v>
                </c:pt>
              </c:numCache>
            </c:numRef>
          </c:val>
          <c:smooth val="0"/>
          <c:extLst xmlns:c16r2="http://schemas.microsoft.com/office/drawing/2015/06/chart">
            <c:ext xmlns:c16="http://schemas.microsoft.com/office/drawing/2014/chart" uri="{C3380CC4-5D6E-409C-BE32-E72D297353CC}">
              <c16:uniqueId val="{00000001-1B70-4623-8342-8E21E2561594}"/>
            </c:ext>
          </c:extLst>
        </c:ser>
        <c:dLbls>
          <c:showLegendKey val="0"/>
          <c:showVal val="0"/>
          <c:showCatName val="0"/>
          <c:showSerName val="0"/>
          <c:showPercent val="0"/>
          <c:showBubbleSize val="0"/>
        </c:dLbls>
        <c:marker val="1"/>
        <c:smooth val="0"/>
        <c:axId val="-337361152"/>
        <c:axId val="-337347008"/>
      </c:lineChart>
      <c:catAx>
        <c:axId val="-33734809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5400000" spcFirstLastPara="1" vertOverflow="ellipsis" wrap="square" anchor="ctr" anchorCtr="1"/>
          <a:lstStyle/>
          <a:p>
            <a:pPr>
              <a:defRPr sz="900" b="0" i="0" u="none" strike="noStrike" kern="1200" baseline="0">
                <a:solidFill>
                  <a:schemeClr val="bg1"/>
                </a:solidFill>
                <a:latin typeface="+mn-lt"/>
                <a:ea typeface="+mn-ea"/>
                <a:cs typeface="+mn-cs"/>
              </a:defRPr>
            </a:pPr>
            <a:endParaRPr lang="en-US"/>
          </a:p>
        </c:txPr>
        <c:crossAx val="-337352448"/>
        <c:crosses val="autoZero"/>
        <c:auto val="1"/>
        <c:lblAlgn val="ctr"/>
        <c:lblOffset val="100"/>
        <c:noMultiLvlLbl val="0"/>
      </c:catAx>
      <c:valAx>
        <c:axId val="-337352448"/>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7348096"/>
        <c:crosses val="autoZero"/>
        <c:crossBetween val="between"/>
      </c:valAx>
      <c:valAx>
        <c:axId val="-337347008"/>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7361152"/>
        <c:crosses val="max"/>
        <c:crossBetween val="between"/>
      </c:valAx>
      <c:catAx>
        <c:axId val="-337361152"/>
        <c:scaling>
          <c:orientation val="minMax"/>
        </c:scaling>
        <c:delete val="1"/>
        <c:axPos val="b"/>
        <c:numFmt formatCode="General" sourceLinked="1"/>
        <c:majorTickMark val="none"/>
        <c:minorTickMark val="none"/>
        <c:tickLblPos val="nextTo"/>
        <c:crossAx val="-337347008"/>
        <c:crosses val="autoZero"/>
        <c:auto val="1"/>
        <c:lblAlgn val="ctr"/>
        <c:lblOffset val="100"/>
        <c:noMultiLvlLbl val="0"/>
      </c:catAx>
      <c:spPr>
        <a:noFill/>
        <a:ln>
          <a:noFill/>
        </a:ln>
        <a:effectLst/>
      </c:spPr>
    </c:plotArea>
    <c:legend>
      <c:legendPos val="r"/>
      <c:layout>
        <c:manualLayout>
          <c:xMode val="edge"/>
          <c:yMode val="edge"/>
          <c:x val="0.78333333333333333"/>
          <c:y val="0.21289333624963547"/>
          <c:w val="0.19166666666666668"/>
          <c:h val="0.5834722222222221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1!PivotTable1</c:name>
    <c:fmtId val="6"/>
  </c:pivotSource>
  <c:chart>
    <c:autoTitleDeleted val="1"/>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ln w="34925" cap="rnd">
            <a:solidFill>
              <a:schemeClr val="accent2"/>
            </a:solidFill>
            <a:round/>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lineChart>
        <c:grouping val="standard"/>
        <c:varyColors val="0"/>
        <c:ser>
          <c:idx val="0"/>
          <c:order val="0"/>
          <c:tx>
            <c:strRef>
              <c:f>'KPI 1'!$B$4</c:f>
              <c:strCache>
                <c:ptCount val="1"/>
                <c:pt idx="0">
                  <c:v>Total</c:v>
                </c:pt>
              </c:strCache>
            </c:strRef>
          </c:tx>
          <c:spPr>
            <a:ln w="34925" cap="rnd">
              <a:solidFill>
                <a:schemeClr val="accent2"/>
              </a:solidFill>
              <a:round/>
            </a:ln>
            <a:effectLst>
              <a:outerShdw blurRad="88900" dist="2794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 1'!$A$5:$A$11</c:f>
              <c:strCache>
                <c:ptCount val="6"/>
                <c:pt idx="0">
                  <c:v>Hardware</c:v>
                </c:pt>
                <c:pt idx="1">
                  <c:v>Human Resources</c:v>
                </c:pt>
                <c:pt idx="2">
                  <c:v>Research &amp; Development</c:v>
                </c:pt>
                <c:pt idx="3">
                  <c:v>Sales</c:v>
                </c:pt>
                <c:pt idx="4">
                  <c:v>Software</c:v>
                </c:pt>
                <c:pt idx="5">
                  <c:v>Support</c:v>
                </c:pt>
              </c:strCache>
            </c:strRef>
          </c:cat>
          <c:val>
            <c:numRef>
              <c:f>'KPI 1'!$B$5:$B$11</c:f>
              <c:numCache>
                <c:formatCode>0%</c:formatCode>
                <c:ptCount val="6"/>
                <c:pt idx="0">
                  <c:v>0.48188937836514928</c:v>
                </c:pt>
                <c:pt idx="1">
                  <c:v>0.50603550295857991</c:v>
                </c:pt>
                <c:pt idx="2">
                  <c:v>0.50681265206812653</c:v>
                </c:pt>
                <c:pt idx="3">
                  <c:v>0.49460853258321613</c:v>
                </c:pt>
                <c:pt idx="4">
                  <c:v>0.51521739130434785</c:v>
                </c:pt>
                <c:pt idx="5">
                  <c:v>0.49905482041587901</c:v>
                </c:pt>
              </c:numCache>
            </c:numRef>
          </c:val>
          <c:smooth val="0"/>
          <c:extLst xmlns:c16r2="http://schemas.microsoft.com/office/drawing/2015/06/chart">
            <c:ext xmlns:c16="http://schemas.microsoft.com/office/drawing/2014/chart" uri="{C3380CC4-5D6E-409C-BE32-E72D297353CC}">
              <c16:uniqueId val="{00000000-E96F-451D-9F00-E4356D65BB97}"/>
            </c:ext>
          </c:extLst>
        </c:ser>
        <c:dLbls>
          <c:showLegendKey val="0"/>
          <c:showVal val="0"/>
          <c:showCatName val="0"/>
          <c:showSerName val="0"/>
          <c:showPercent val="0"/>
          <c:showBubbleSize val="0"/>
        </c:dLbls>
        <c:smooth val="0"/>
        <c:axId val="-336838768"/>
        <c:axId val="-336848560"/>
      </c:lineChart>
      <c:catAx>
        <c:axId val="-33683876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crossAx val="-336848560"/>
        <c:crosses val="autoZero"/>
        <c:auto val="1"/>
        <c:lblAlgn val="ctr"/>
        <c:lblOffset val="100"/>
        <c:noMultiLvlLbl val="0"/>
      </c:catAx>
      <c:valAx>
        <c:axId val="-336848560"/>
        <c:scaling>
          <c:orientation val="minMax"/>
        </c:scaling>
        <c:delete val="1"/>
        <c:axPos val="l"/>
        <c:numFmt formatCode="0%" sourceLinked="1"/>
        <c:majorTickMark val="none"/>
        <c:minorTickMark val="none"/>
        <c:tickLblPos val="nextTo"/>
        <c:crossAx val="-33683876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b="0" cap="none" spc="0">
          <a:ln w="0"/>
          <a:solidFill>
            <a:schemeClr val="tx1"/>
          </a:solidFill>
          <a:effectLst>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hart1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6"/>
              </a:solidFill>
              <a:ln w="19050">
                <a:solidFill>
                  <a:schemeClr val="lt1"/>
                </a:solidFill>
              </a:ln>
              <a:effectLst/>
            </c:spPr>
            <c:extLst xmlns:c16r2="http://schemas.microsoft.com/office/drawing/2015/06/chart">
              <c:ext xmlns:c16="http://schemas.microsoft.com/office/drawing/2014/chart" uri="{C3380CC4-5D6E-409C-BE32-E72D297353CC}">
                <c16:uniqueId val="{00000001-D5EA-427B-93D0-AAB78637769D}"/>
              </c:ext>
            </c:extLst>
          </c:dPt>
          <c:dPt>
            <c:idx val="1"/>
            <c:bubble3D val="0"/>
            <c:spPr>
              <a:solidFill>
                <a:schemeClr val="accent5"/>
              </a:solidFill>
              <a:ln w="19050">
                <a:solidFill>
                  <a:schemeClr val="lt1"/>
                </a:solidFill>
              </a:ln>
              <a:effectLst/>
            </c:spPr>
            <c:extLst xmlns:c16r2="http://schemas.microsoft.com/office/drawing/2015/06/chart">
              <c:ext xmlns:c16="http://schemas.microsoft.com/office/drawing/2014/chart" uri="{C3380CC4-5D6E-409C-BE32-E72D297353CC}">
                <c16:uniqueId val="{00000003-D5EA-427B-93D0-AAB78637769D}"/>
              </c:ext>
            </c:extLst>
          </c:dPt>
          <c:val>
            <c:numRef>
              <c:f>Sheet5!$C$18:$C$19</c:f>
              <c:numCache>
                <c:formatCode>0.0%</c:formatCode>
                <c:ptCount val="2"/>
                <c:pt idx="0">
                  <c:v>0</c:v>
                </c:pt>
                <c:pt idx="1">
                  <c:v>1</c:v>
                </c:pt>
              </c:numCache>
            </c:numRef>
          </c:val>
          <c:extLst xmlns:c16r2="http://schemas.microsoft.com/office/drawing/2015/06/chart">
            <c:ext xmlns:c16="http://schemas.microsoft.com/office/drawing/2014/chart" uri="{C3380CC4-5D6E-409C-BE32-E72D297353CC}">
              <c16:uniqueId val="{00000000-8FDA-4784-84DC-50176BBEFCE9}"/>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2!PivotTable2</c:name>
    <c:fmtId val="4"/>
  </c:pivotSource>
  <c:chart>
    <c:title>
      <c:tx>
        <c:rich>
          <a:bodyPr rot="0" spcFirstLastPara="1" vertOverflow="ellipsis" vert="horz" wrap="square" anchor="ctr" anchorCtr="1"/>
          <a:lstStyle/>
          <a:p>
            <a:pPr>
              <a:defRPr sz="126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a:t>Average Hourly rate of Male Research Scientist</a:t>
            </a:r>
          </a:p>
        </c:rich>
      </c:tx>
      <c:layout>
        <c:manualLayout>
          <c:xMode val="edge"/>
          <c:yMode val="edge"/>
          <c:x val="0.3118794743680296"/>
          <c:y val="4.7820385572667524E-2"/>
        </c:manualLayout>
      </c:layout>
      <c:overlay val="0"/>
      <c:spPr>
        <a:noFill/>
        <a:ln>
          <a:noFill/>
        </a:ln>
        <a:effectLst/>
      </c:spPr>
      <c:txPr>
        <a:bodyPr rot="0" spcFirstLastPara="1" vertOverflow="ellipsis" vert="horz" wrap="square" anchor="ctr" anchorCtr="1"/>
        <a:lstStyle/>
        <a:p>
          <a:pPr>
            <a:defRPr sz="126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rotWithShape="1">
            <a:gsLst>
              <a:gs pos="0">
                <a:schemeClr val="accent1"/>
              </a:gs>
              <a:gs pos="100000">
                <a:schemeClr val="bg2">
                  <a:lumMod val="50000"/>
                </a:schemeClr>
              </a:gs>
            </a:gsLst>
            <a:lin ang="5400000" scaled="1"/>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col"/>
        <c:grouping val="clustered"/>
        <c:varyColors val="0"/>
        <c:ser>
          <c:idx val="0"/>
          <c:order val="0"/>
          <c:tx>
            <c:strRef>
              <c:f>'KPI 2'!$C$5</c:f>
              <c:strCache>
                <c:ptCount val="1"/>
                <c:pt idx="0">
                  <c:v>Total</c:v>
                </c:pt>
              </c:strCache>
            </c:strRef>
          </c:tx>
          <c:spPr>
            <a:gradFill rotWithShape="1">
              <a:gsLst>
                <a:gs pos="0">
                  <a:schemeClr val="accent1"/>
                </a:gs>
                <a:gs pos="100000">
                  <a:schemeClr val="bg2">
                    <a:lumMod val="50000"/>
                  </a:schemeClr>
                </a:gs>
              </a:gsLst>
              <a:lin ang="5400000" scaled="1"/>
            </a:gradFill>
            <a:ln>
              <a:noFill/>
            </a:ln>
            <a:effectLst>
              <a:outerShdw blurRad="88900" dist="27940" dir="5400000" algn="ctr" rotWithShape="0">
                <a:srgbClr val="000000">
                  <a:alpha val="63000"/>
                </a:srgbClr>
              </a:outerShdw>
            </a:effectLst>
          </c:spPr>
          <c:invertIfNegative val="0"/>
          <c:dLbls>
            <c:spPr>
              <a:noFill/>
              <a:ln>
                <a:noFill/>
              </a:ln>
              <a:effectLst/>
            </c:spPr>
            <c:txPr>
              <a:bodyPr rot="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'KPI 2'!$A$6:$B$7</c:f>
              <c:multiLvlStrCache>
                <c:ptCount val="1"/>
                <c:lvl>
                  <c:pt idx="0">
                    <c:v>Male</c:v>
                  </c:pt>
                </c:lvl>
                <c:lvl>
                  <c:pt idx="0">
                    <c:v>Research Scientist</c:v>
                  </c:pt>
                </c:lvl>
              </c:multiLvlStrCache>
            </c:multiLvlStrRef>
          </c:cat>
          <c:val>
            <c:numRef>
              <c:f>'KPI 2'!$C$6:$C$7</c:f>
              <c:numCache>
                <c:formatCode>0.00</c:formatCode>
                <c:ptCount val="1"/>
                <c:pt idx="0">
                  <c:v>114.44689069138664</c:v>
                </c:pt>
              </c:numCache>
            </c:numRef>
          </c:val>
          <c:extLst xmlns:c16r2="http://schemas.microsoft.com/office/drawing/2015/06/chart">
            <c:ext xmlns:c16="http://schemas.microsoft.com/office/drawing/2014/chart" uri="{C3380CC4-5D6E-409C-BE32-E72D297353CC}">
              <c16:uniqueId val="{00000000-2797-4617-BA66-331BD96BEAFC}"/>
            </c:ext>
          </c:extLst>
        </c:ser>
        <c:dLbls>
          <c:dLblPos val="outEnd"/>
          <c:showLegendKey val="0"/>
          <c:showVal val="1"/>
          <c:showCatName val="0"/>
          <c:showSerName val="0"/>
          <c:showPercent val="0"/>
          <c:showBubbleSize val="0"/>
        </c:dLbls>
        <c:gapWidth val="100"/>
        <c:overlap val="-24"/>
        <c:axId val="-336843120"/>
        <c:axId val="-336840944"/>
      </c:barChart>
      <c:catAx>
        <c:axId val="-336843120"/>
        <c:scaling>
          <c:orientation val="minMax"/>
        </c:scaling>
        <c:delete val="0"/>
        <c:axPos val="b"/>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crossAx val="-336840944"/>
        <c:crosses val="autoZero"/>
        <c:auto val="1"/>
        <c:lblAlgn val="ctr"/>
        <c:lblOffset val="100"/>
        <c:noMultiLvlLbl val="0"/>
      </c:catAx>
      <c:valAx>
        <c:axId val="-336840944"/>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crossAx val="-336843120"/>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tx1">
            <a:lumMod val="75000"/>
            <a:lumOff val="25000"/>
          </a:schemeClr>
        </a:gs>
        <a:gs pos="100000">
          <a:schemeClr val="bg2">
            <a:lumMod val="50000"/>
          </a:schemeClr>
        </a:gs>
      </a:gsLst>
      <a:lin ang="5400000" scaled="1"/>
      <a:tileRect/>
    </a:gradFill>
    <a:ln>
      <a:noFill/>
    </a:ln>
    <a:effectLst/>
  </c:spPr>
  <c:txPr>
    <a:bodyPr/>
    <a:lstStyle/>
    <a:p>
      <a:pPr>
        <a:defRPr sz="1050" b="1">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hart1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Analytics.xlsx]KPI 3!PivotTable3</c:name>
    <c:fmtId val="4"/>
  </c:pivotSource>
  <c:chart>
    <c:title>
      <c:tx>
        <c:rich>
          <a:bodyPr rot="0" spcFirstLastPara="1" vertOverflow="ellipsis" vert="horz" wrap="square" anchor="ctr" anchorCtr="1"/>
          <a:lstStyle/>
          <a:p>
            <a:pPr>
              <a:defRPr sz="1600" b="1" i="0" u="none" strike="noStrike" kern="1200" spc="100" baseline="0">
                <a:solidFill>
                  <a:schemeClr val="accent1"/>
                </a:solidFill>
                <a:effectLst>
                  <a:outerShdw blurRad="50800" dist="38100" dir="5400000" algn="t" rotWithShape="0">
                    <a:prstClr val="black">
                      <a:alpha val="40000"/>
                    </a:prstClr>
                  </a:outerShdw>
                </a:effectLst>
                <a:latin typeface="+mn-lt"/>
                <a:ea typeface="+mn-ea"/>
                <a:cs typeface="+mn-cs"/>
              </a:defRPr>
            </a:pPr>
            <a:r>
              <a:rPr lang="en-IN" sz="1400">
                <a:solidFill>
                  <a:schemeClr val="bg1"/>
                </a:solidFill>
              </a:rPr>
              <a:t>Attrition rate Vs Monthly income stats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accen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gradFill rotWithShape="1">
            <a:gsLst>
              <a:gs pos="0">
                <a:schemeClr val="accent1"/>
              </a:gs>
              <a:gs pos="100000">
                <a:schemeClr val="bg2">
                  <a:lumMod val="50000"/>
                </a:schemeClr>
              </a:gs>
            </a:gsLst>
            <a:lin ang="5400000" scaled="1"/>
          </a:gradFill>
          <a:ln>
            <a:noFill/>
          </a:ln>
          <a:effectLst>
            <a:outerShdw blurRad="88900" dist="27940" dir="5400000" algn="ctr" rotWithShape="0">
              <a:srgbClr val="000000">
                <a:alpha val="63000"/>
              </a:srgbClr>
            </a:outerShdw>
          </a:effectLst>
        </c:spPr>
        <c:marker>
          <c:symbol val="none"/>
        </c:marker>
      </c:pivotFmt>
      <c:pivotFmt>
        <c:idx val="5"/>
        <c:spPr>
          <a:ln w="34925" cap="rnd">
            <a:solidFill>
              <a:schemeClr val="accent1"/>
            </a:solidFill>
            <a:round/>
          </a:ln>
          <a:effectLst>
            <a:outerShdw blurRad="88900" dist="27940" dir="5400000" algn="ctr" rotWithShape="0">
              <a:srgbClr val="000000">
                <a:alpha val="63000"/>
              </a:srgbClr>
            </a:outerShdw>
          </a:effectLst>
        </c:spPr>
        <c:marker>
          <c:symbol val="circle"/>
          <c:size val="6"/>
          <c:spPr>
            <a:solidFill>
              <a:schemeClr val="accent4"/>
            </a:solidFill>
            <a:ln w="9525">
              <a:solidFill>
                <a:schemeClr val="accent1"/>
              </a:solidFill>
              <a:round/>
            </a:ln>
            <a:effectLst>
              <a:outerShdw blurRad="88900" dist="27940" dir="5400000" algn="ctr" rotWithShape="0">
                <a:srgbClr val="000000">
                  <a:alpha val="63000"/>
                </a:srgbClr>
              </a:outerShdw>
            </a:effectLst>
          </c:spPr>
        </c:marker>
      </c:pivotFmt>
    </c:pivotFmts>
    <c:plotArea>
      <c:layout/>
      <c:barChart>
        <c:barDir val="col"/>
        <c:grouping val="clustered"/>
        <c:varyColors val="0"/>
        <c:ser>
          <c:idx val="1"/>
          <c:order val="1"/>
          <c:tx>
            <c:strRef>
              <c:f>'KPI 3'!$C$4</c:f>
              <c:strCache>
                <c:ptCount val="1"/>
                <c:pt idx="0">
                  <c:v>Average of MonthlyIncome</c:v>
                </c:pt>
              </c:strCache>
            </c:strRef>
          </c:tx>
          <c:spPr>
            <a:gradFill rotWithShape="1">
              <a:gsLst>
                <a:gs pos="0">
                  <a:schemeClr val="accent1"/>
                </a:gs>
                <a:gs pos="100000">
                  <a:schemeClr val="bg2">
                    <a:lumMod val="50000"/>
                  </a:schemeClr>
                </a:gs>
              </a:gsLst>
              <a:lin ang="5400000" scaled="1"/>
            </a:gradFill>
            <a:ln>
              <a:noFill/>
            </a:ln>
            <a:effectLst>
              <a:outerShdw blurRad="88900" dist="27940" dir="5400000" algn="ctr" rotWithShape="0">
                <a:srgbClr val="000000">
                  <a:alpha val="63000"/>
                </a:srgbClr>
              </a:outerShdw>
            </a:effectLst>
          </c:spPr>
          <c:invertIfNegative val="0"/>
          <c:cat>
            <c:strRef>
              <c:f>'KPI 3'!$A$5:$A$11</c:f>
              <c:strCache>
                <c:ptCount val="6"/>
                <c:pt idx="0">
                  <c:v>Hardware</c:v>
                </c:pt>
                <c:pt idx="1">
                  <c:v>Human Resources</c:v>
                </c:pt>
                <c:pt idx="2">
                  <c:v>Research &amp; Development</c:v>
                </c:pt>
                <c:pt idx="3">
                  <c:v>Sales</c:v>
                </c:pt>
                <c:pt idx="4">
                  <c:v>Software</c:v>
                </c:pt>
                <c:pt idx="5">
                  <c:v>Support</c:v>
                </c:pt>
              </c:strCache>
            </c:strRef>
          </c:cat>
          <c:val>
            <c:numRef>
              <c:f>'KPI 3'!$C$5:$C$11</c:f>
              <c:numCache>
                <c:formatCode>#,##0.00</c:formatCode>
                <c:ptCount val="6"/>
                <c:pt idx="0">
                  <c:v>25963.003426333824</c:v>
                </c:pt>
                <c:pt idx="1">
                  <c:v>25870.881420118345</c:v>
                </c:pt>
                <c:pt idx="2">
                  <c:v>25660.416788321167</c:v>
                </c:pt>
                <c:pt idx="3">
                  <c:v>26093.459446788562</c:v>
                </c:pt>
                <c:pt idx="4">
                  <c:v>26169.17391304348</c:v>
                </c:pt>
                <c:pt idx="5">
                  <c:v>26112.206049149339</c:v>
                </c:pt>
              </c:numCache>
            </c:numRef>
          </c:val>
          <c:extLst xmlns:c16r2="http://schemas.microsoft.com/office/drawing/2015/06/chart">
            <c:ext xmlns:c16="http://schemas.microsoft.com/office/drawing/2014/chart" uri="{C3380CC4-5D6E-409C-BE32-E72D297353CC}">
              <c16:uniqueId val="{00000000-BDA5-44B3-98D2-135B3D138767}"/>
            </c:ext>
          </c:extLst>
        </c:ser>
        <c:dLbls>
          <c:showLegendKey val="0"/>
          <c:showVal val="0"/>
          <c:showCatName val="0"/>
          <c:showSerName val="0"/>
          <c:showPercent val="0"/>
          <c:showBubbleSize val="0"/>
        </c:dLbls>
        <c:gapWidth val="219"/>
        <c:axId val="-336838224"/>
        <c:axId val="-336843664"/>
      </c:barChart>
      <c:lineChart>
        <c:grouping val="stacked"/>
        <c:varyColors val="0"/>
        <c:ser>
          <c:idx val="0"/>
          <c:order val="0"/>
          <c:tx>
            <c:strRef>
              <c:f>'KPI 3'!$B$4</c:f>
              <c:strCache>
                <c:ptCount val="1"/>
                <c:pt idx="0">
                  <c:v>Average of Attrition Rate</c:v>
                </c:pt>
              </c:strCache>
            </c:strRef>
          </c:tx>
          <c:spPr>
            <a:ln w="34925" cap="rnd">
              <a:solidFill>
                <a:schemeClr val="accent1"/>
              </a:solidFill>
              <a:round/>
            </a:ln>
            <a:effectLst>
              <a:outerShdw blurRad="88900" dist="27940" dir="5400000" algn="ctr" rotWithShape="0">
                <a:srgbClr val="000000">
                  <a:alpha val="63000"/>
                </a:srgbClr>
              </a:outerShdw>
            </a:effectLst>
          </c:spPr>
          <c:marker>
            <c:symbol val="circle"/>
            <c:size val="6"/>
            <c:spPr>
              <a:solidFill>
                <a:schemeClr val="accent4"/>
              </a:solidFill>
              <a:ln w="9525">
                <a:solidFill>
                  <a:schemeClr val="accent1"/>
                </a:solidFill>
                <a:round/>
              </a:ln>
              <a:effectLst>
                <a:outerShdw blurRad="88900" dist="27940" dir="5400000" algn="ctr" rotWithShape="0">
                  <a:srgbClr val="000000">
                    <a:alpha val="63000"/>
                  </a:srgbClr>
                </a:outerShdw>
              </a:effectLst>
            </c:spPr>
          </c:marker>
          <c:cat>
            <c:strRef>
              <c:f>'KPI 3'!$A$5:$A$11</c:f>
              <c:strCache>
                <c:ptCount val="6"/>
                <c:pt idx="0">
                  <c:v>Hardware</c:v>
                </c:pt>
                <c:pt idx="1">
                  <c:v>Human Resources</c:v>
                </c:pt>
                <c:pt idx="2">
                  <c:v>Research &amp; Development</c:v>
                </c:pt>
                <c:pt idx="3">
                  <c:v>Sales</c:v>
                </c:pt>
                <c:pt idx="4">
                  <c:v>Software</c:v>
                </c:pt>
                <c:pt idx="5">
                  <c:v>Support</c:v>
                </c:pt>
              </c:strCache>
            </c:strRef>
          </c:cat>
          <c:val>
            <c:numRef>
              <c:f>'KPI 3'!$B$5:$B$11</c:f>
              <c:numCache>
                <c:formatCode>0.00%</c:formatCode>
                <c:ptCount val="6"/>
                <c:pt idx="0">
                  <c:v>0.48188937836514928</c:v>
                </c:pt>
                <c:pt idx="1">
                  <c:v>0.50603550295857991</c:v>
                </c:pt>
                <c:pt idx="2">
                  <c:v>0.50681265206812653</c:v>
                </c:pt>
                <c:pt idx="3">
                  <c:v>0.49460853258321613</c:v>
                </c:pt>
                <c:pt idx="4">
                  <c:v>0.51521739130434785</c:v>
                </c:pt>
                <c:pt idx="5">
                  <c:v>0.49905482041587901</c:v>
                </c:pt>
              </c:numCache>
            </c:numRef>
          </c:val>
          <c:smooth val="0"/>
          <c:extLst xmlns:c16r2="http://schemas.microsoft.com/office/drawing/2015/06/chart">
            <c:ext xmlns:c16="http://schemas.microsoft.com/office/drawing/2014/chart" uri="{C3380CC4-5D6E-409C-BE32-E72D297353CC}">
              <c16:uniqueId val="{00000001-BDA5-44B3-98D2-135B3D138767}"/>
            </c:ext>
          </c:extLst>
        </c:ser>
        <c:dLbls>
          <c:showLegendKey val="0"/>
          <c:showVal val="0"/>
          <c:showCatName val="0"/>
          <c:showSerName val="0"/>
          <c:showPercent val="0"/>
          <c:showBubbleSize val="0"/>
        </c:dLbls>
        <c:marker val="1"/>
        <c:smooth val="0"/>
        <c:axId val="-336844752"/>
        <c:axId val="-336851824"/>
      </c:lineChart>
      <c:catAx>
        <c:axId val="-336838224"/>
        <c:scaling>
          <c:orientation val="minMax"/>
        </c:scaling>
        <c:delete val="0"/>
        <c:axPos val="b"/>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crossAx val="-336843664"/>
        <c:crosses val="autoZero"/>
        <c:auto val="1"/>
        <c:lblAlgn val="ctr"/>
        <c:lblOffset val="100"/>
        <c:noMultiLvlLbl val="0"/>
      </c:catAx>
      <c:valAx>
        <c:axId val="-336843664"/>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6838224"/>
        <c:crosses val="autoZero"/>
        <c:crossBetween val="between"/>
      </c:valAx>
      <c:valAx>
        <c:axId val="-336851824"/>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6844752"/>
        <c:crosses val="max"/>
        <c:crossBetween val="between"/>
      </c:valAx>
      <c:catAx>
        <c:axId val="-336844752"/>
        <c:scaling>
          <c:orientation val="minMax"/>
        </c:scaling>
        <c:delete val="1"/>
        <c:axPos val="b"/>
        <c:numFmt formatCode="General" sourceLinked="1"/>
        <c:majorTickMark val="none"/>
        <c:minorTickMark val="none"/>
        <c:tickLblPos val="nextTo"/>
        <c:crossAx val="-336851824"/>
        <c:crosses val="autoZero"/>
        <c:auto val="1"/>
        <c:lblAlgn val="ctr"/>
        <c:lblOffset val="100"/>
        <c:noMultiLvlLbl val="0"/>
      </c:cat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tx1">
            <a:lumMod val="75000"/>
            <a:lumOff val="25000"/>
          </a:schemeClr>
        </a:gs>
        <a:gs pos="100000">
          <a:schemeClr val="bg2">
            <a:lumMod val="50000"/>
          </a:schemeClr>
        </a:gs>
      </a:gsLst>
      <a:lin ang="5400000" scaled="1"/>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hart1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4!PivotTable4</c:name>
    <c:fmtId val="4"/>
  </c:pivotSource>
  <c:chart>
    <c:title>
      <c:tx>
        <c:rich>
          <a:bodyPr rot="0" spcFirstLastPara="1" vertOverflow="ellipsis" vert="horz" wrap="square" anchor="ctr" anchorCtr="1"/>
          <a:lstStyle/>
          <a:p>
            <a:pPr>
              <a:defRPr sz="1600" b="1" i="0" u="none" strike="noStrike" kern="1200" spc="100" baseline="0">
                <a:solidFill>
                  <a:schemeClr val="accent1"/>
                </a:solidFill>
                <a:effectLst>
                  <a:outerShdw blurRad="50800" dist="38100" dir="5400000" algn="t" rotWithShape="0">
                    <a:prstClr val="black">
                      <a:alpha val="40000"/>
                    </a:prstClr>
                  </a:outerShdw>
                </a:effectLst>
                <a:latin typeface="+mn-lt"/>
                <a:ea typeface="+mn-ea"/>
                <a:cs typeface="+mn-cs"/>
              </a:defRPr>
            </a:pPr>
            <a:r>
              <a:rPr lang="en-IN" sz="1400">
                <a:solidFill>
                  <a:schemeClr val="bg1"/>
                </a:solidFill>
              </a:rPr>
              <a:t>Average working years for each Department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accen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rotWithShape="1">
            <a:gsLst>
              <a:gs pos="0">
                <a:schemeClr val="accent6">
                  <a:lumMod val="93000"/>
                  <a:lumOff val="7000"/>
                </a:schemeClr>
              </a:gs>
              <a:gs pos="100000">
                <a:schemeClr val="accent6">
                  <a:lumMod val="60000"/>
                  <a:lumOff val="40000"/>
                </a:schemeClr>
              </a:gs>
            </a:gsLst>
            <a:lin ang="5400000" scaled="1"/>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col"/>
        <c:grouping val="clustered"/>
        <c:varyColors val="0"/>
        <c:ser>
          <c:idx val="0"/>
          <c:order val="0"/>
          <c:tx>
            <c:strRef>
              <c:f>'KPI 4'!$B$5</c:f>
              <c:strCache>
                <c:ptCount val="1"/>
                <c:pt idx="0">
                  <c:v>Total</c:v>
                </c:pt>
              </c:strCache>
            </c:strRef>
          </c:tx>
          <c:spPr>
            <a:gradFill rotWithShape="1">
              <a:gsLst>
                <a:gs pos="0">
                  <a:schemeClr val="accent6">
                    <a:lumMod val="93000"/>
                    <a:lumOff val="7000"/>
                  </a:schemeClr>
                </a:gs>
                <a:gs pos="100000">
                  <a:schemeClr val="accent6">
                    <a:lumMod val="60000"/>
                    <a:lumOff val="40000"/>
                  </a:schemeClr>
                </a:gs>
              </a:gsLst>
              <a:lin ang="5400000" scaled="1"/>
            </a:gradFill>
            <a:ln>
              <a:noFill/>
            </a:ln>
            <a:effectLst>
              <a:outerShdw blurRad="88900" dist="27940" dir="5400000" algn="ctr" rotWithShape="0">
                <a:srgbClr val="000000">
                  <a:alpha val="63000"/>
                </a:srgbClr>
              </a:outerShdw>
            </a:effectLst>
          </c:spPr>
          <c:invertIfNegative val="0"/>
          <c:dLbls>
            <c:spPr>
              <a:noFill/>
              <a:ln>
                <a:noFill/>
              </a:ln>
              <a:effectLst/>
            </c:spPr>
            <c:txPr>
              <a:bodyPr rot="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 4'!$A$6:$A$12</c:f>
              <c:strCache>
                <c:ptCount val="6"/>
                <c:pt idx="0">
                  <c:v>Hardware</c:v>
                </c:pt>
                <c:pt idx="1">
                  <c:v>Human Resources</c:v>
                </c:pt>
                <c:pt idx="2">
                  <c:v>Research &amp; Development</c:v>
                </c:pt>
                <c:pt idx="3">
                  <c:v>Sales</c:v>
                </c:pt>
                <c:pt idx="4">
                  <c:v>Software</c:v>
                </c:pt>
                <c:pt idx="5">
                  <c:v>Support</c:v>
                </c:pt>
              </c:strCache>
            </c:strRef>
          </c:cat>
          <c:val>
            <c:numRef>
              <c:f>'KPI 4'!$B$6:$B$12</c:f>
              <c:numCache>
                <c:formatCode>#,##0</c:formatCode>
                <c:ptCount val="6"/>
                <c:pt idx="0">
                  <c:v>20.66789035731767</c:v>
                </c:pt>
                <c:pt idx="1">
                  <c:v>20.52</c:v>
                </c:pt>
                <c:pt idx="2">
                  <c:v>20.249148418491483</c:v>
                </c:pt>
                <c:pt idx="3">
                  <c:v>20.748710736052509</c:v>
                </c:pt>
                <c:pt idx="4">
                  <c:v>20.57270531400966</c:v>
                </c:pt>
                <c:pt idx="5">
                  <c:v>20.349716446124763</c:v>
                </c:pt>
              </c:numCache>
            </c:numRef>
          </c:val>
          <c:extLst xmlns:c16r2="http://schemas.microsoft.com/office/drawing/2015/06/chart">
            <c:ext xmlns:c16="http://schemas.microsoft.com/office/drawing/2014/chart" uri="{C3380CC4-5D6E-409C-BE32-E72D297353CC}">
              <c16:uniqueId val="{00000000-1B8F-4535-84E6-62DA7A39B3C3}"/>
            </c:ext>
          </c:extLst>
        </c:ser>
        <c:dLbls>
          <c:showLegendKey val="0"/>
          <c:showVal val="1"/>
          <c:showCatName val="0"/>
          <c:showSerName val="0"/>
          <c:showPercent val="0"/>
          <c:showBubbleSize val="0"/>
        </c:dLbls>
        <c:gapWidth val="150"/>
        <c:axId val="-336837136"/>
        <c:axId val="-336850736"/>
      </c:barChart>
      <c:catAx>
        <c:axId val="-336837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crossAx val="-336850736"/>
        <c:crosses val="autoZero"/>
        <c:auto val="1"/>
        <c:lblAlgn val="ctr"/>
        <c:lblOffset val="100"/>
        <c:noMultiLvlLbl val="0"/>
      </c:catAx>
      <c:valAx>
        <c:axId val="-33685073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683713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tx1">
            <a:lumMod val="75000"/>
            <a:lumOff val="25000"/>
          </a:schemeClr>
        </a:gs>
        <a:gs pos="100000">
          <a:schemeClr val="bg2">
            <a:lumMod val="50000"/>
          </a:schemeClr>
        </a:gs>
      </a:gsLst>
      <a:lin ang="5400000" scaled="1"/>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hart1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6!PivotTable6</c:name>
    <c:fmtId val="5"/>
  </c:pivotSource>
  <c:chart>
    <c:title>
      <c:tx>
        <c:rich>
          <a:bodyPr rot="0" spcFirstLastPara="1" vertOverflow="ellipsis" vert="horz" wrap="square" anchor="ctr" anchorCtr="1"/>
          <a:lstStyle/>
          <a:p>
            <a:pPr>
              <a:defRPr sz="1600" b="1" i="0" u="none" strike="noStrike" kern="1200" spc="100" baseline="0">
                <a:solidFill>
                  <a:schemeClr val="accent1"/>
                </a:solidFill>
                <a:effectLst>
                  <a:outerShdw blurRad="50800" dist="38100" dir="5400000" algn="t" rotWithShape="0">
                    <a:prstClr val="black">
                      <a:alpha val="40000"/>
                    </a:prstClr>
                  </a:outerShdw>
                </a:effectLst>
                <a:latin typeface="+mn-lt"/>
                <a:ea typeface="+mn-ea"/>
                <a:cs typeface="+mn-cs"/>
              </a:defRPr>
            </a:pPr>
            <a:r>
              <a:rPr lang="en-IN" sz="1400">
                <a:solidFill>
                  <a:schemeClr val="bg1"/>
                </a:solidFill>
              </a:rPr>
              <a:t>Attrition rate Vs Year since last promotion relation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accent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gradFill rotWithShape="1">
            <a:gsLst>
              <a:gs pos="0">
                <a:schemeClr val="accent1"/>
              </a:gs>
              <a:gs pos="100000">
                <a:schemeClr val="bg2">
                  <a:lumMod val="50000"/>
                </a:schemeClr>
              </a:gs>
            </a:gsLst>
            <a:lin ang="5400000" scaled="1"/>
          </a:gradFill>
          <a:ln>
            <a:noFill/>
          </a:ln>
          <a:effectLst>
            <a:outerShdw blurRad="88900" dist="27940" dir="5400000" algn="ctr" rotWithShape="0">
              <a:srgbClr val="000000">
                <a:alpha val="63000"/>
              </a:srgbClr>
            </a:outerShdw>
          </a:effectLst>
        </c:spPr>
        <c:marker>
          <c:symbol val="none"/>
        </c:marker>
      </c:pivotFmt>
      <c:pivotFmt>
        <c:idx val="5"/>
        <c:spPr>
          <a:ln w="34925" cap="rnd">
            <a:solidFill>
              <a:schemeClr val="accent2"/>
            </a:solidFill>
            <a:round/>
          </a:ln>
          <a:effectLst>
            <a:outerShdw blurRad="88900" dist="27940" dir="5400000" algn="ctr" rotWithShape="0">
              <a:srgbClr val="000000">
                <a:alpha val="63000"/>
              </a:srgbClr>
            </a:outerShdw>
          </a:effectLst>
        </c:spPr>
        <c:marker>
          <c:symbol val="circle"/>
          <c:size val="6"/>
          <c:spPr>
            <a:solidFill>
              <a:schemeClr val="accent4"/>
            </a:solidFill>
            <a:ln w="9525">
              <a:solidFill>
                <a:schemeClr val="accent2">
                  <a:tint val="77000"/>
                </a:schemeClr>
              </a:solidFill>
              <a:round/>
            </a:ln>
            <a:effectLst>
              <a:outerShdw blurRad="88900" dist="27940" dir="5400000" algn="ctr" rotWithShape="0">
                <a:srgbClr val="000000">
                  <a:alpha val="63000"/>
                </a:srgbClr>
              </a:outerShdw>
            </a:effectLst>
          </c:spPr>
        </c:marker>
      </c:pivotFmt>
    </c:pivotFmts>
    <c:plotArea>
      <c:layout/>
      <c:barChart>
        <c:barDir val="col"/>
        <c:grouping val="clustered"/>
        <c:varyColors val="0"/>
        <c:ser>
          <c:idx val="0"/>
          <c:order val="0"/>
          <c:tx>
            <c:strRef>
              <c:f>'KPI 6'!$B$4</c:f>
              <c:strCache>
                <c:ptCount val="1"/>
                <c:pt idx="0">
                  <c:v>Average of Attrition Rate</c:v>
                </c:pt>
              </c:strCache>
            </c:strRef>
          </c:tx>
          <c:spPr>
            <a:gradFill rotWithShape="1">
              <a:gsLst>
                <a:gs pos="0">
                  <a:schemeClr val="accent1"/>
                </a:gs>
                <a:gs pos="100000">
                  <a:schemeClr val="bg2">
                    <a:lumMod val="50000"/>
                  </a:schemeClr>
                </a:gs>
              </a:gsLst>
              <a:lin ang="5400000" scaled="1"/>
            </a:gradFill>
            <a:ln>
              <a:noFill/>
            </a:ln>
            <a:effectLst>
              <a:outerShdw blurRad="88900" dist="27940" dir="5400000" algn="ctr" rotWithShape="0">
                <a:srgbClr val="000000">
                  <a:alpha val="63000"/>
                </a:srgbClr>
              </a:outerShdw>
            </a:effectLst>
          </c:spPr>
          <c:invertIfNegative val="0"/>
          <c:cat>
            <c:strRef>
              <c:f>'KPI 6'!$A$5:$A$6</c:f>
              <c:strCache>
                <c:ptCount val="1"/>
                <c:pt idx="0">
                  <c:v>Manufacturing Director</c:v>
                </c:pt>
              </c:strCache>
            </c:strRef>
          </c:cat>
          <c:val>
            <c:numRef>
              <c:f>'KPI 6'!$B$5:$B$6</c:f>
              <c:numCache>
                <c:formatCode>0.00%</c:formatCode>
                <c:ptCount val="1"/>
                <c:pt idx="0">
                  <c:v>0.49466613986566577</c:v>
                </c:pt>
              </c:numCache>
            </c:numRef>
          </c:val>
          <c:extLst xmlns:c16r2="http://schemas.microsoft.com/office/drawing/2015/06/chart">
            <c:ext xmlns:c16="http://schemas.microsoft.com/office/drawing/2014/chart" uri="{C3380CC4-5D6E-409C-BE32-E72D297353CC}">
              <c16:uniqueId val="{00000000-DC21-4861-AF4B-60BF3E0104AC}"/>
            </c:ext>
          </c:extLst>
        </c:ser>
        <c:dLbls>
          <c:showLegendKey val="0"/>
          <c:showVal val="0"/>
          <c:showCatName val="0"/>
          <c:showSerName val="0"/>
          <c:showPercent val="0"/>
          <c:showBubbleSize val="0"/>
        </c:dLbls>
        <c:gapWidth val="219"/>
        <c:overlap val="-27"/>
        <c:axId val="-336841488"/>
        <c:axId val="-336844208"/>
      </c:barChart>
      <c:lineChart>
        <c:grouping val="standard"/>
        <c:varyColors val="0"/>
        <c:ser>
          <c:idx val="1"/>
          <c:order val="1"/>
          <c:tx>
            <c:strRef>
              <c:f>'KPI 6'!$C$4</c:f>
              <c:strCache>
                <c:ptCount val="1"/>
                <c:pt idx="0">
                  <c:v>Average of YearsSinceLastPromotion</c:v>
                </c:pt>
              </c:strCache>
            </c:strRef>
          </c:tx>
          <c:spPr>
            <a:ln w="34925" cap="rnd">
              <a:solidFill>
                <a:schemeClr val="accent2">
                  <a:tint val="77000"/>
                </a:schemeClr>
              </a:solidFill>
              <a:round/>
            </a:ln>
            <a:effectLst>
              <a:outerShdw blurRad="88900" dist="27940" dir="5400000" algn="ctr" rotWithShape="0">
                <a:srgbClr val="000000">
                  <a:alpha val="63000"/>
                </a:srgbClr>
              </a:outerShdw>
            </a:effectLst>
          </c:spPr>
          <c:marker>
            <c:symbol val="circle"/>
            <c:size val="6"/>
            <c:spPr>
              <a:solidFill>
                <a:schemeClr val="accent4"/>
              </a:solidFill>
              <a:ln w="9525">
                <a:solidFill>
                  <a:schemeClr val="accent2">
                    <a:tint val="77000"/>
                  </a:schemeClr>
                </a:solidFill>
                <a:round/>
              </a:ln>
              <a:effectLst>
                <a:outerShdw blurRad="88900" dist="27940" dir="5400000" algn="ctr" rotWithShape="0">
                  <a:srgbClr val="000000">
                    <a:alpha val="63000"/>
                  </a:srgbClr>
                </a:outerShdw>
              </a:effectLst>
            </c:spPr>
          </c:marker>
          <c:cat>
            <c:strRef>
              <c:f>'KPI 6'!$A$5:$A$6</c:f>
              <c:strCache>
                <c:ptCount val="1"/>
                <c:pt idx="0">
                  <c:v>Manufacturing Director</c:v>
                </c:pt>
              </c:strCache>
            </c:strRef>
          </c:cat>
          <c:val>
            <c:numRef>
              <c:f>'KPI 6'!$C$5:$C$6</c:f>
              <c:numCache>
                <c:formatCode>0.00</c:formatCode>
                <c:ptCount val="1"/>
                <c:pt idx="0">
                  <c:v>5.9972342947451605</c:v>
                </c:pt>
              </c:numCache>
            </c:numRef>
          </c:val>
          <c:smooth val="0"/>
          <c:extLst xmlns:c16r2="http://schemas.microsoft.com/office/drawing/2015/06/chart">
            <c:ext xmlns:c16="http://schemas.microsoft.com/office/drawing/2014/chart" uri="{C3380CC4-5D6E-409C-BE32-E72D297353CC}">
              <c16:uniqueId val="{00000001-DC21-4861-AF4B-60BF3E0104AC}"/>
            </c:ext>
          </c:extLst>
        </c:ser>
        <c:dLbls>
          <c:showLegendKey val="0"/>
          <c:showVal val="0"/>
          <c:showCatName val="0"/>
          <c:showSerName val="0"/>
          <c:showPercent val="0"/>
          <c:showBubbleSize val="0"/>
        </c:dLbls>
        <c:marker val="1"/>
        <c:smooth val="0"/>
        <c:axId val="-336836592"/>
        <c:axId val="-336839312"/>
      </c:lineChart>
      <c:catAx>
        <c:axId val="-336841488"/>
        <c:scaling>
          <c:orientation val="minMax"/>
        </c:scaling>
        <c:delete val="0"/>
        <c:axPos val="b"/>
        <c:numFmt formatCode="General" sourceLinked="1"/>
        <c:majorTickMark val="none"/>
        <c:minorTickMark val="none"/>
        <c:tickLblPos val="nextTo"/>
        <c:spPr>
          <a:noFill/>
          <a:ln w="12700" cap="flat" cmpd="sng" algn="ctr">
            <a:noFill/>
            <a:round/>
          </a:ln>
          <a:effectLst/>
        </c:spPr>
        <c:txPr>
          <a:bodyPr rot="-5400000" spcFirstLastPara="1" vertOverflow="ellipsis" wrap="square" anchor="ctr" anchorCtr="1"/>
          <a:lstStyle/>
          <a:p>
            <a:pPr>
              <a:defRPr sz="1100" b="1" i="0" u="none" strike="noStrike" kern="1200" baseline="0">
                <a:solidFill>
                  <a:schemeClr val="bg1"/>
                </a:solidFill>
                <a:latin typeface="+mn-lt"/>
                <a:ea typeface="+mn-ea"/>
                <a:cs typeface="+mn-cs"/>
              </a:defRPr>
            </a:pPr>
            <a:endParaRPr lang="en-US"/>
          </a:p>
        </c:txPr>
        <c:crossAx val="-336844208"/>
        <c:crosses val="autoZero"/>
        <c:auto val="1"/>
        <c:lblAlgn val="ctr"/>
        <c:lblOffset val="100"/>
        <c:noMultiLvlLbl val="0"/>
      </c:catAx>
      <c:valAx>
        <c:axId val="-336844208"/>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6841488"/>
        <c:crosses val="autoZero"/>
        <c:crossBetween val="between"/>
      </c:valAx>
      <c:valAx>
        <c:axId val="-336839312"/>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6836592"/>
        <c:crosses val="max"/>
        <c:crossBetween val="between"/>
      </c:valAx>
      <c:catAx>
        <c:axId val="-336836592"/>
        <c:scaling>
          <c:orientation val="minMax"/>
        </c:scaling>
        <c:delete val="1"/>
        <c:axPos val="b"/>
        <c:numFmt formatCode="General" sourceLinked="1"/>
        <c:majorTickMark val="none"/>
        <c:minorTickMark val="none"/>
        <c:tickLblPos val="nextTo"/>
        <c:crossAx val="-336839312"/>
        <c:crosses val="autoZero"/>
        <c:auto val="1"/>
        <c:lblAlgn val="ctr"/>
        <c:lblOffset val="100"/>
        <c:noMultiLvlLbl val="0"/>
      </c:cat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tx1">
            <a:lumMod val="75000"/>
            <a:lumOff val="25000"/>
          </a:schemeClr>
        </a:gs>
        <a:gs pos="100000">
          <a:schemeClr val="bg2">
            <a:lumMod val="50000"/>
          </a:schemeClr>
        </a:gs>
      </a:gsLst>
      <a:lin ang="5400000" scaled="1"/>
      <a:tileRect/>
    </a:gradFill>
    <a:ln>
      <a:noFill/>
    </a:ln>
    <a:effectLst>
      <a:outerShdw sx="1000" sy="1000" algn="ctr" rotWithShape="0">
        <a:srgbClr val="000000"/>
      </a:outerShdw>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hart1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0647922538554892"/>
          <c:y val="0"/>
          <c:w val="0.58532112293633887"/>
          <c:h val="1"/>
        </c:manualLayout>
      </c:layout>
      <c:doughnutChart>
        <c:varyColors val="1"/>
        <c:ser>
          <c:idx val="0"/>
          <c:order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c:spPr>
          <c:dPt>
            <c:idx val="0"/>
            <c:bubble3D val="0"/>
            <c:spPr>
              <a:gradFill>
                <a:gsLst>
                  <a:gs pos="51000">
                    <a:srgbClr val="C33D86"/>
                  </a:gs>
                  <a:gs pos="0">
                    <a:schemeClr val="accent1">
                      <a:lumMod val="75000"/>
                    </a:schemeClr>
                  </a:gs>
                  <a:gs pos="93007">
                    <a:schemeClr val="accent1">
                      <a:lumMod val="60000"/>
                      <a:lumOff val="40000"/>
                    </a:schemeClr>
                  </a:gs>
                </a:gsLst>
                <a:lin ang="5400000" scaled="1"/>
              </a:gradFill>
              <a:ln w="19050">
                <a:noFill/>
              </a:ln>
              <a:effectLst/>
            </c:spPr>
            <c:extLst xmlns:c16r2="http://schemas.microsoft.com/office/drawing/2015/06/chart">
              <c:ext xmlns:c16="http://schemas.microsoft.com/office/drawing/2014/chart" uri="{C3380CC4-5D6E-409C-BE32-E72D297353CC}">
                <c16:uniqueId val="{00000001-D596-46B7-82D0-D25CE2972399}"/>
              </c:ext>
            </c:extLst>
          </c:dPt>
          <c:dPt>
            <c:idx val="1"/>
            <c:bubble3D val="0"/>
            <c:spPr>
              <a:solidFill>
                <a:schemeClr val="bg1">
                  <a:lumMod val="50000"/>
                </a:schemeClr>
              </a:solidFill>
              <a:ln w="19050">
                <a:noFill/>
              </a:ln>
              <a:effectLst/>
            </c:spPr>
            <c:extLst xmlns:c16r2="http://schemas.microsoft.com/office/drawing/2015/06/chart">
              <c:ext xmlns:c16="http://schemas.microsoft.com/office/drawing/2014/chart" uri="{C3380CC4-5D6E-409C-BE32-E72D297353CC}">
                <c16:uniqueId val="{00000003-D596-46B7-82D0-D25CE2972399}"/>
              </c:ext>
            </c:extLst>
          </c:dPt>
          <c:val>
            <c:numRef>
              <c:f>Sheet5!$C$18:$C$19</c:f>
              <c:numCache>
                <c:formatCode>0.0%</c:formatCode>
                <c:ptCount val="2"/>
                <c:pt idx="0">
                  <c:v>0</c:v>
                </c:pt>
                <c:pt idx="1">
                  <c:v>1</c:v>
                </c:pt>
              </c:numCache>
            </c:numRef>
          </c:val>
          <c:extLst xmlns:c16r2="http://schemas.microsoft.com/office/drawing/2015/06/chart">
            <c:ext xmlns:c16="http://schemas.microsoft.com/office/drawing/2014/chart" uri="{C3380CC4-5D6E-409C-BE32-E72D297353CC}">
              <c16:uniqueId val="{00000004-D596-46B7-82D0-D25CE2972399}"/>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1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4960764666898097"/>
          <c:y val="0"/>
          <c:w val="0.40451407517278382"/>
          <c:h val="1"/>
        </c:manualLayout>
      </c:layout>
      <c:doughnutChart>
        <c:varyColors val="1"/>
        <c:ser>
          <c:idx val="0"/>
          <c:order val="0"/>
          <c:spPr>
            <a:gradFill>
              <a:gsLst>
                <a:gs pos="0">
                  <a:schemeClr val="accent4">
                    <a:lumMod val="75000"/>
                  </a:schemeClr>
                </a:gs>
                <a:gs pos="74000">
                  <a:schemeClr val="accent3">
                    <a:lumMod val="75000"/>
                  </a:schemeClr>
                </a:gs>
                <a:gs pos="100000">
                  <a:schemeClr val="accent1">
                    <a:lumMod val="30000"/>
                    <a:lumOff val="70000"/>
                  </a:schemeClr>
                </a:gs>
              </a:gsLst>
              <a:lin ang="5400000" scaled="1"/>
            </a:gradFill>
            <a:ln>
              <a:noFill/>
            </a:ln>
          </c:spPr>
          <c:dPt>
            <c:idx val="0"/>
            <c:bubble3D val="0"/>
            <c:spPr>
              <a:solidFill>
                <a:schemeClr val="bg1">
                  <a:lumMod val="50000"/>
                </a:schemeClr>
              </a:solidFill>
              <a:ln w="19050">
                <a:noFill/>
              </a:ln>
              <a:effectLst/>
            </c:spPr>
            <c:extLst xmlns:c16r2="http://schemas.microsoft.com/office/drawing/2015/06/chart">
              <c:ext xmlns:c16="http://schemas.microsoft.com/office/drawing/2014/chart" uri="{C3380CC4-5D6E-409C-BE32-E72D297353CC}">
                <c16:uniqueId val="{00000001-468B-414F-8262-391113C34B16}"/>
              </c:ext>
            </c:extLst>
          </c:dPt>
          <c:dPt>
            <c:idx val="1"/>
            <c:bubble3D val="0"/>
            <c:spPr>
              <a:gradFill>
                <a:gsLst>
                  <a:gs pos="6000">
                    <a:schemeClr val="accent4">
                      <a:lumMod val="75000"/>
                    </a:schemeClr>
                  </a:gs>
                  <a:gs pos="99000">
                    <a:schemeClr val="accent3">
                      <a:lumMod val="60000"/>
                      <a:lumOff val="40000"/>
                    </a:schemeClr>
                  </a:gs>
                </a:gsLst>
                <a:lin ang="5400000" scaled="1"/>
              </a:gradFill>
              <a:ln w="19050">
                <a:noFill/>
              </a:ln>
              <a:effectLst/>
            </c:spPr>
            <c:extLst xmlns:c16r2="http://schemas.microsoft.com/office/drawing/2015/06/chart">
              <c:ext xmlns:c16="http://schemas.microsoft.com/office/drawing/2014/chart" uri="{C3380CC4-5D6E-409C-BE32-E72D297353CC}">
                <c16:uniqueId val="{00000003-468B-414F-8262-391113C34B16}"/>
              </c:ext>
            </c:extLst>
          </c:dPt>
          <c:val>
            <c:numRef>
              <c:f>Sheet5!$C$18:$C$19</c:f>
              <c:numCache>
                <c:formatCode>0.0%</c:formatCode>
                <c:ptCount val="2"/>
                <c:pt idx="0">
                  <c:v>0</c:v>
                </c:pt>
                <c:pt idx="1">
                  <c:v>1</c:v>
                </c:pt>
              </c:numCache>
            </c:numRef>
          </c:val>
          <c:extLst xmlns:c16r2="http://schemas.microsoft.com/office/drawing/2015/06/chart">
            <c:ext xmlns:c16="http://schemas.microsoft.com/office/drawing/2014/chart" uri="{C3380CC4-5D6E-409C-BE32-E72D297353CC}">
              <c16:uniqueId val="{00000004-468B-414F-8262-391113C34B16}"/>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[HR Analytics.xlsx]KPI 2!PivotTable2</c:name>
    <c:fmtId val="0"/>
  </c:pivotSource>
  <c:chart>
    <c:title>
      <c:tx>
        <c:rich>
          <a:bodyPr rot="0" spcFirstLastPara="1" vertOverflow="ellipsis" vert="horz" wrap="square" anchor="ctr" anchorCtr="1"/>
          <a:lstStyle/>
          <a:p>
            <a:pPr>
              <a:defRPr sz="1600" b="1" i="0" u="none" strike="noStrike" kern="1200" spc="100" baseline="0">
                <a:solidFill>
                  <a:schemeClr val="accent2"/>
                </a:solidFill>
                <a:effectLst>
                  <a:outerShdw blurRad="50800" dist="38100" dir="5400000" algn="t" rotWithShape="0">
                    <a:prstClr val="black">
                      <a:alpha val="40000"/>
                    </a:prstClr>
                  </a:outerShdw>
                </a:effectLst>
                <a:latin typeface="+mn-lt"/>
                <a:ea typeface="+mn-ea"/>
                <a:cs typeface="+mn-cs"/>
              </a:defRPr>
            </a:pPr>
            <a:r>
              <a:rPr lang="en-US" sz="1200" baseline="0">
                <a:solidFill>
                  <a:schemeClr val="accent2"/>
                </a:solidFill>
              </a:rPr>
              <a:t>Average Hourly rate of Male Research Scientist</a:t>
            </a: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accent2"/>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doughnutChart>
        <c:varyColors val="1"/>
        <c:ser>
          <c:idx val="0"/>
          <c:order val="0"/>
          <c:tx>
            <c:strRef>
              <c:f>'KPI 2'!$C$5</c:f>
              <c:strCache>
                <c:ptCount val="1"/>
                <c:pt idx="0">
                  <c:v>Total</c:v>
                </c:pt>
              </c:strCache>
            </c:strRef>
          </c:tx>
          <c:dPt>
            <c:idx val="0"/>
            <c:bubble3D val="0"/>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layout/>
              </c:ext>
            </c:extLst>
          </c:dLbls>
          <c:cat>
            <c:multiLvlStrRef>
              <c:f>'KPI 2'!$A$6:$B$7</c:f>
              <c:multiLvlStrCache>
                <c:ptCount val="1"/>
                <c:lvl>
                  <c:pt idx="0">
                    <c:v>Male</c:v>
                  </c:pt>
                </c:lvl>
                <c:lvl>
                  <c:pt idx="0">
                    <c:v>Research Scientist</c:v>
                  </c:pt>
                </c:lvl>
              </c:multiLvlStrCache>
            </c:multiLvlStrRef>
          </c:cat>
          <c:val>
            <c:numRef>
              <c:f>'KPI 2'!$C$6:$C$7</c:f>
              <c:numCache>
                <c:formatCode>0.00</c:formatCode>
                <c:ptCount val="1"/>
                <c:pt idx="0">
                  <c:v>114.44689069138664</c:v>
                </c:pt>
              </c:numCache>
            </c:numRef>
          </c:val>
          <c:extLst xmlns:c16r2="http://schemas.microsoft.com/office/drawing/2015/06/chart">
            <c:ext xmlns:c16="http://schemas.microsoft.com/office/drawing/2014/chart" uri="{C3380CC4-5D6E-409C-BE32-E72D297353CC}">
              <c16:uniqueId val="{00000000-30BE-4423-B78A-E869527316AE}"/>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accent1"/>
      </a:solid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Analytics.xlsx]KPI 5!PivotTable2</c:name>
    <c:fmtId val="4"/>
  </c:pivotSource>
  <c:chart>
    <c:title>
      <c:tx>
        <c:rich>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r>
              <a:rPr lang="en-IN" sz="1600" b="1"/>
              <a:t>Job Role Vs Work life balance</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gradFill>
            <a:gsLst>
              <a:gs pos="0">
                <a:schemeClr val="accent1"/>
              </a:gs>
              <a:gs pos="100000">
                <a:schemeClr val="bg2">
                  <a:lumMod val="50000"/>
                </a:schemeClr>
              </a:gs>
            </a:gsLst>
            <a:lin ang="5400000" scaled="1"/>
          </a:gradFill>
          <a:ln>
            <a:no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9"/>
        <c:spPr>
          <a:gradFill>
            <a:gsLst>
              <a:gs pos="0">
                <a:schemeClr val="accent1"/>
              </a:gs>
              <a:gs pos="100000">
                <a:schemeClr val="bg2">
                  <a:lumMod val="50000"/>
                </a:schemeClr>
              </a:gs>
            </a:gsLst>
            <a:lin ang="5400000" scaled="1"/>
          </a:gradFill>
          <a:ln>
            <a:no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0"/>
        <c:spPr>
          <a:gradFill>
            <a:gsLst>
              <a:gs pos="0">
                <a:schemeClr val="accent1"/>
              </a:gs>
              <a:gs pos="100000">
                <a:schemeClr val="bg2">
                  <a:lumMod val="50000"/>
                </a:schemeClr>
              </a:gs>
            </a:gsLst>
            <a:lin ang="5400000" scaled="1"/>
          </a:gradFill>
          <a:ln>
            <a:no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1"/>
        <c:spPr>
          <a:gradFill>
            <a:gsLst>
              <a:gs pos="0">
                <a:schemeClr val="accent1"/>
              </a:gs>
              <a:gs pos="100000">
                <a:schemeClr val="bg2">
                  <a:lumMod val="50000"/>
                </a:schemeClr>
              </a:gs>
            </a:gsLst>
            <a:lin ang="5400000" scaled="1"/>
          </a:gradFill>
          <a:ln>
            <a:no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bar"/>
        <c:grouping val="clustered"/>
        <c:varyColors val="0"/>
        <c:ser>
          <c:idx val="0"/>
          <c:order val="0"/>
          <c:tx>
            <c:strRef>
              <c:f>'KPI 5'!$B$4:$B$5</c:f>
              <c:strCache>
                <c:ptCount val="1"/>
                <c:pt idx="0">
                  <c:v>Poor</c:v>
                </c:pt>
              </c:strCache>
            </c:strRef>
          </c:tx>
          <c:spPr>
            <a:gradFill>
              <a:gsLst>
                <a:gs pos="0">
                  <a:schemeClr val="accent1"/>
                </a:gs>
                <a:gs pos="100000">
                  <a:schemeClr val="bg2">
                    <a:lumMod val="50000"/>
                  </a:schemeClr>
                </a:gs>
              </a:gsLst>
              <a:lin ang="5400000" scaled="1"/>
            </a:gradFill>
            <a:ln>
              <a:noFill/>
            </a:ln>
            <a:effectLst/>
          </c:spPr>
          <c:invertIfNegative val="0"/>
          <c:dLbls>
            <c:spPr>
              <a:no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5'!$A$6:$A$7</c:f>
              <c:strCache>
                <c:ptCount val="1"/>
                <c:pt idx="0">
                  <c:v>Manufacturing Director</c:v>
                </c:pt>
              </c:strCache>
            </c:strRef>
          </c:cat>
          <c:val>
            <c:numRef>
              <c:f>'KPI 5'!$B$6:$B$7</c:f>
              <c:numCache>
                <c:formatCode>General</c:formatCode>
                <c:ptCount val="1"/>
                <c:pt idx="0">
                  <c:v>607</c:v>
                </c:pt>
              </c:numCache>
            </c:numRef>
          </c:val>
          <c:extLst xmlns:c16r2="http://schemas.microsoft.com/office/drawing/2015/06/chart">
            <c:ext xmlns:c16="http://schemas.microsoft.com/office/drawing/2014/chart" uri="{C3380CC4-5D6E-409C-BE32-E72D297353CC}">
              <c16:uniqueId val="{00000000-0F0E-47D5-8874-E001B6FA62CE}"/>
            </c:ext>
          </c:extLst>
        </c:ser>
        <c:ser>
          <c:idx val="1"/>
          <c:order val="1"/>
          <c:tx>
            <c:strRef>
              <c:f>'KPI 5'!$C$4:$C$5</c:f>
              <c:strCache>
                <c:ptCount val="1"/>
                <c:pt idx="0">
                  <c:v>Average</c:v>
                </c:pt>
              </c:strCache>
            </c:strRef>
          </c:tx>
          <c:spPr>
            <a:gradFill>
              <a:gsLst>
                <a:gs pos="0">
                  <a:schemeClr val="accent1"/>
                </a:gs>
                <a:gs pos="100000">
                  <a:schemeClr val="bg2">
                    <a:lumMod val="50000"/>
                  </a:schemeClr>
                </a:gs>
              </a:gsLst>
              <a:lin ang="5400000" scaled="1"/>
            </a:gradFill>
            <a:ln>
              <a:noFill/>
            </a:ln>
            <a:effectLst/>
          </c:spPr>
          <c:invertIfNegative val="0"/>
          <c:dLbls>
            <c:spPr>
              <a:no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5'!$A$6:$A$7</c:f>
              <c:strCache>
                <c:ptCount val="1"/>
                <c:pt idx="0">
                  <c:v>Manufacturing Director</c:v>
                </c:pt>
              </c:strCache>
            </c:strRef>
          </c:cat>
          <c:val>
            <c:numRef>
              <c:f>'KPI 5'!$C$6:$C$7</c:f>
              <c:numCache>
                <c:formatCode>General</c:formatCode>
                <c:ptCount val="1"/>
                <c:pt idx="0">
                  <c:v>676</c:v>
                </c:pt>
              </c:numCache>
            </c:numRef>
          </c:val>
          <c:extLst xmlns:c16r2="http://schemas.microsoft.com/office/drawing/2015/06/chart">
            <c:ext xmlns:c16="http://schemas.microsoft.com/office/drawing/2014/chart" uri="{C3380CC4-5D6E-409C-BE32-E72D297353CC}">
              <c16:uniqueId val="{00000001-0F0E-47D5-8874-E001B6FA62CE}"/>
            </c:ext>
          </c:extLst>
        </c:ser>
        <c:ser>
          <c:idx val="2"/>
          <c:order val="2"/>
          <c:tx>
            <c:strRef>
              <c:f>'KPI 5'!$D$4:$D$5</c:f>
              <c:strCache>
                <c:ptCount val="1"/>
                <c:pt idx="0">
                  <c:v>Good</c:v>
                </c:pt>
              </c:strCache>
            </c:strRef>
          </c:tx>
          <c:spPr>
            <a:gradFill>
              <a:gsLst>
                <a:gs pos="0">
                  <a:schemeClr val="accent1"/>
                </a:gs>
                <a:gs pos="100000">
                  <a:schemeClr val="bg2">
                    <a:lumMod val="50000"/>
                  </a:schemeClr>
                </a:gs>
              </a:gsLst>
              <a:lin ang="5400000" scaled="1"/>
            </a:gradFill>
            <a:ln>
              <a:noFill/>
            </a:ln>
            <a:effectLst/>
          </c:spPr>
          <c:invertIfNegative val="0"/>
          <c:dLbls>
            <c:spPr>
              <a:no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5'!$A$6:$A$7</c:f>
              <c:strCache>
                <c:ptCount val="1"/>
                <c:pt idx="0">
                  <c:v>Manufacturing Director</c:v>
                </c:pt>
              </c:strCache>
            </c:strRef>
          </c:cat>
          <c:val>
            <c:numRef>
              <c:f>'KPI 5'!$D$6:$D$7</c:f>
              <c:numCache>
                <c:formatCode>General</c:formatCode>
                <c:ptCount val="1"/>
                <c:pt idx="0">
                  <c:v>613</c:v>
                </c:pt>
              </c:numCache>
            </c:numRef>
          </c:val>
          <c:extLst xmlns:c16r2="http://schemas.microsoft.com/office/drawing/2015/06/chart">
            <c:ext xmlns:c16="http://schemas.microsoft.com/office/drawing/2014/chart" uri="{C3380CC4-5D6E-409C-BE32-E72D297353CC}">
              <c16:uniqueId val="{00000002-0F0E-47D5-8874-E001B6FA62CE}"/>
            </c:ext>
          </c:extLst>
        </c:ser>
        <c:ser>
          <c:idx val="3"/>
          <c:order val="3"/>
          <c:tx>
            <c:strRef>
              <c:f>'KPI 5'!$E$4:$E$5</c:f>
              <c:strCache>
                <c:ptCount val="1"/>
                <c:pt idx="0">
                  <c:v>Excellent</c:v>
                </c:pt>
              </c:strCache>
            </c:strRef>
          </c:tx>
          <c:spPr>
            <a:gradFill>
              <a:gsLst>
                <a:gs pos="0">
                  <a:schemeClr val="accent1"/>
                </a:gs>
                <a:gs pos="100000">
                  <a:schemeClr val="bg2">
                    <a:lumMod val="50000"/>
                  </a:schemeClr>
                </a:gs>
              </a:gsLst>
              <a:lin ang="5400000" scaled="1"/>
            </a:gradFill>
            <a:ln>
              <a:noFill/>
            </a:ln>
            <a:effectLst/>
          </c:spPr>
          <c:invertIfNegative val="0"/>
          <c:dLbls>
            <c:spPr>
              <a:noFill/>
              <a:ln>
                <a:noFill/>
              </a:ln>
              <a:effectLst/>
            </c:spPr>
            <c:txPr>
              <a:bodyPr rot="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5'!$A$6:$A$7</c:f>
              <c:strCache>
                <c:ptCount val="1"/>
                <c:pt idx="0">
                  <c:v>Manufacturing Director</c:v>
                </c:pt>
              </c:strCache>
            </c:strRef>
          </c:cat>
          <c:val>
            <c:numRef>
              <c:f>'KPI 5'!$E$6:$E$7</c:f>
              <c:numCache>
                <c:formatCode>General</c:formatCode>
                <c:ptCount val="1"/>
                <c:pt idx="0">
                  <c:v>635</c:v>
                </c:pt>
              </c:numCache>
            </c:numRef>
          </c:val>
          <c:extLst xmlns:c16r2="http://schemas.microsoft.com/office/drawing/2015/06/chart">
            <c:ext xmlns:c16="http://schemas.microsoft.com/office/drawing/2014/chart" uri="{C3380CC4-5D6E-409C-BE32-E72D297353CC}">
              <c16:uniqueId val="{00000003-0F0E-47D5-8874-E001B6FA62CE}"/>
            </c:ext>
          </c:extLst>
        </c:ser>
        <c:dLbls>
          <c:showLegendKey val="0"/>
          <c:showVal val="0"/>
          <c:showCatName val="0"/>
          <c:showSerName val="0"/>
          <c:showPercent val="0"/>
          <c:showBubbleSize val="0"/>
        </c:dLbls>
        <c:gapWidth val="182"/>
        <c:axId val="-335356256"/>
        <c:axId val="-335361152"/>
      </c:barChart>
      <c:catAx>
        <c:axId val="-335356256"/>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lang="en-US" sz="1000" b="1" i="0" u="none" strike="noStrike" kern="1200" baseline="0">
                <a:solidFill>
                  <a:schemeClr val="bg1"/>
                </a:solidFill>
                <a:latin typeface="+mn-lt"/>
                <a:ea typeface="+mn-ea"/>
                <a:cs typeface="+mn-cs"/>
              </a:defRPr>
            </a:pPr>
            <a:endParaRPr lang="en-US"/>
          </a:p>
        </c:txPr>
        <c:crossAx val="-335361152"/>
        <c:crosses val="autoZero"/>
        <c:auto val="1"/>
        <c:lblAlgn val="ctr"/>
        <c:lblOffset val="100"/>
        <c:noMultiLvlLbl val="0"/>
      </c:catAx>
      <c:valAx>
        <c:axId val="-335361152"/>
        <c:scaling>
          <c:orientation val="minMax"/>
        </c:scaling>
        <c:delete val="1"/>
        <c:axPos val="b"/>
        <c:numFmt formatCode="General" sourceLinked="1"/>
        <c:majorTickMark val="none"/>
        <c:minorTickMark val="none"/>
        <c:tickLblPos val="nextTo"/>
        <c:crossAx val="-3353562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a:gsLst>
        <a:gs pos="0">
          <a:schemeClr val="tx1">
            <a:lumMod val="75000"/>
            <a:lumOff val="25000"/>
          </a:schemeClr>
        </a:gs>
        <a:gs pos="100000">
          <a:schemeClr val="bg2">
            <a:lumMod val="50000"/>
          </a:schemeClr>
        </a:gs>
      </a:gsLst>
      <a:lin ang="5400000" scaled="1"/>
    </a:gradFill>
    <a:ln w="9525" cap="flat" cmpd="sng" algn="ctr">
      <a:noFill/>
      <a:round/>
    </a:ln>
    <a:effectLst/>
  </c:spPr>
  <c:txPr>
    <a:bodyPr/>
    <a:lstStyle/>
    <a:p>
      <a:pPr>
        <a:defRPr lang="en-US" sz="1000" b="0" i="0" u="none" strike="noStrike" kern="1200" baseline="0">
          <a:solidFill>
            <a:schemeClr val="bg1"/>
          </a:solidFill>
          <a:latin typeface="+mn-lt"/>
          <a:ea typeface="+mn-ea"/>
          <a:cs typeface="+mn-cs"/>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2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1!PivotTable1</c:name>
    <c:fmtId val="21"/>
  </c:pivotSource>
  <c:chart>
    <c:title>
      <c:tx>
        <c:rich>
          <a:bodyPr rot="0" spcFirstLastPara="1" vertOverflow="ellipsis" vert="horz" wrap="square" anchor="ctr" anchorCtr="1"/>
          <a:lstStyle/>
          <a:p>
            <a:pPr algn="ctr" rtl="0">
              <a:defRPr lang="en-US" sz="1260" b="1" i="0" u="none" strike="noStrike" kern="1200" cap="none" spc="100" baseline="0">
                <a:ln w="0"/>
                <a:solidFill>
                  <a:srgbClr val="FFFFFF"/>
                </a:solidFill>
                <a:effectLst>
                  <a:outerShdw blurRad="50800" dist="38100" dir="5400000" algn="t" rotWithShape="0">
                    <a:prstClr val="black">
                      <a:alpha val="40000"/>
                    </a:prstClr>
                  </a:outerShdw>
                </a:effectLst>
                <a:latin typeface="+mn-lt"/>
                <a:ea typeface="+mn-ea"/>
                <a:cs typeface="+mn-cs"/>
              </a:defRPr>
            </a:pPr>
            <a:r>
              <a:rPr lang="en-US" sz="1260" b="1" i="0" u="none" strike="noStrike" kern="1200" spc="100" baseline="0">
                <a:solidFill>
                  <a:srgbClr val="FFFFFF"/>
                </a:solidFill>
                <a:effectLst>
                  <a:outerShdw blurRad="50800" dist="38100" dir="5400000" algn="t" rotWithShape="0">
                    <a:prstClr val="black">
                      <a:alpha val="40000"/>
                    </a:prstClr>
                  </a:outerShdw>
                </a:effectLst>
                <a:latin typeface="+mn-lt"/>
                <a:ea typeface="+mn-ea"/>
                <a:cs typeface="+mn-cs"/>
              </a:rPr>
              <a:t>Average of </a:t>
            </a:r>
          </a:p>
          <a:p>
            <a:pPr algn="ctr" rtl="0">
              <a:defRPr lang="en-US" sz="1260" b="1" spc="100">
                <a:solidFill>
                  <a:srgbClr val="FFFFFF"/>
                </a:solidFill>
                <a:effectLst>
                  <a:outerShdw blurRad="50800" dist="38100" dir="5400000" algn="t" rotWithShape="0">
                    <a:prstClr val="black">
                      <a:alpha val="40000"/>
                    </a:prstClr>
                  </a:outerShdw>
                </a:effectLst>
              </a:defRPr>
            </a:pPr>
            <a:r>
              <a:rPr lang="en-US" sz="1260" b="1" i="0" u="none" strike="noStrike" kern="1200" spc="100" baseline="0">
                <a:solidFill>
                  <a:srgbClr val="FFFFFF"/>
                </a:solidFill>
                <a:effectLst>
                  <a:outerShdw blurRad="50800" dist="38100" dir="5400000" algn="t" rotWithShape="0">
                    <a:prstClr val="black">
                      <a:alpha val="40000"/>
                    </a:prstClr>
                  </a:outerShdw>
                </a:effectLst>
                <a:latin typeface="+mn-lt"/>
                <a:ea typeface="+mn-ea"/>
                <a:cs typeface="+mn-cs"/>
              </a:rPr>
              <a:t>Attrition Rate for all Departments</a:t>
            </a:r>
          </a:p>
          <a:p>
            <a:pPr algn="ctr" rtl="0">
              <a:defRPr lang="en-US" sz="1260" b="1" spc="100">
                <a:solidFill>
                  <a:srgbClr val="FFFFFF"/>
                </a:solidFill>
                <a:effectLst>
                  <a:outerShdw blurRad="50800" dist="38100" dir="5400000" algn="t" rotWithShape="0">
                    <a:prstClr val="black">
                      <a:alpha val="40000"/>
                    </a:prstClr>
                  </a:outerShdw>
                </a:effectLst>
              </a:defRPr>
            </a:pPr>
            <a:endParaRPr lang="en-US" sz="1260" b="1" i="0" u="none" strike="noStrike" kern="1200" spc="100" baseline="0">
              <a:solidFill>
                <a:srgbClr val="FFFFFF"/>
              </a:solidFill>
              <a:effectLst>
                <a:outerShdw blurRad="50800" dist="38100" dir="5400000" algn="t" rotWithShape="0">
                  <a:prstClr val="black">
                    <a:alpha val="40000"/>
                  </a:prstClr>
                </a:outerShdw>
              </a:effectLst>
              <a:latin typeface="+mn-lt"/>
              <a:ea typeface="+mn-ea"/>
              <a:cs typeface="+mn-cs"/>
            </a:endParaRPr>
          </a:p>
        </c:rich>
      </c:tx>
      <c:layout>
        <c:manualLayout>
          <c:xMode val="edge"/>
          <c:yMode val="edge"/>
          <c:x val="0.22152777777777777"/>
          <c:y val="4.9905220180810735E-2"/>
        </c:manualLayout>
      </c:layout>
      <c:overlay val="0"/>
      <c:spPr>
        <a:noFill/>
        <a:ln>
          <a:noFill/>
        </a:ln>
        <a:effectLst/>
      </c:spPr>
      <c:txPr>
        <a:bodyPr rot="0" spcFirstLastPara="1" vertOverflow="ellipsis" vert="horz" wrap="square" anchor="ctr" anchorCtr="1"/>
        <a:lstStyle/>
        <a:p>
          <a:pPr algn="ctr" rtl="0">
            <a:defRPr lang="en-US" sz="1260" b="1" i="0" u="none" strike="noStrike" kern="1200" cap="none" spc="100" baseline="0">
              <a:ln w="0"/>
              <a:solidFill>
                <a:srgbClr val="FFFFFF"/>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lumMod val="50000"/>
                </a:schemeClr>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rgbClr val="7030A0"/>
              </a:gs>
              <a:gs pos="100000">
                <a:schemeClr val="accent2">
                  <a:lumMod val="75000"/>
                </a:schemeClr>
              </a:gs>
            </a:gsLst>
            <a:lin ang="5400000" scaled="1"/>
          </a:gradFill>
          <a:ln>
            <a:noFill/>
          </a:ln>
          <a:effectLst>
            <a:outerShdw blurRad="88900" dist="27940" dir="5400000" algn="ctr" rotWithShape="0">
              <a:srgbClr val="000000">
                <a:alpha val="63000"/>
              </a:srgbClr>
            </a:outerShdw>
          </a:effectLst>
        </c:spPr>
      </c:pivotFmt>
      <c:pivotFmt>
        <c:idx val="2"/>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pivotFmt>
      <c:pivotFmt>
        <c:idx val="3"/>
        <c:spPr>
          <a:gradFill rotWithShape="1">
            <a:gsLst>
              <a:gs pos="0">
                <a:schemeClr val="accent3">
                  <a:lumMod val="75000"/>
                </a:schemeClr>
              </a:gs>
              <a:gs pos="100000">
                <a:schemeClr val="accent3">
                  <a:lumMod val="50000"/>
                </a:schemeClr>
              </a:gs>
            </a:gsLst>
            <a:lin ang="5400000" scaled="1"/>
          </a:gradFill>
          <a:ln>
            <a:noFill/>
          </a:ln>
          <a:effectLst>
            <a:outerShdw blurRad="88900" dist="27940" dir="5400000" algn="ctr" rotWithShape="0">
              <a:srgbClr val="000000">
                <a:alpha val="63000"/>
              </a:srgbClr>
            </a:outerShdw>
          </a:effectLst>
        </c:spPr>
      </c:pivotFmt>
      <c:pivotFmt>
        <c:idx val="4"/>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pivotFmt>
      <c:pivotFmt>
        <c:idx val="5"/>
        <c:spPr>
          <a:gradFill rotWithShape="1">
            <a:gsLst>
              <a:gs pos="0">
                <a:srgbClr val="00B0F0"/>
              </a:gs>
              <a:gs pos="100000">
                <a:schemeClr val="accent4"/>
              </a:gs>
            </a:gsLst>
            <a:lin ang="5400000" scaled="1"/>
          </a:gradFill>
          <a:ln>
            <a:noFill/>
          </a:ln>
          <a:effectLst>
            <a:outerShdw blurRad="88900" dist="27940" dir="5400000" algn="ctr" rotWithShape="0">
              <a:srgbClr val="000000">
                <a:alpha val="63000"/>
              </a:srgbClr>
            </a:outerShdw>
          </a:effectLst>
        </c:spPr>
      </c:pivotFmt>
      <c:pivotFmt>
        <c:idx val="6"/>
        <c:spPr>
          <a:gradFill rotWithShape="1">
            <a:gsLst>
              <a:gs pos="0">
                <a:schemeClr val="accent6">
                  <a:lumMod val="40000"/>
                  <a:lumOff val="60000"/>
                </a:schemeClr>
              </a:gs>
              <a:gs pos="100000">
                <a:schemeClr val="accent6">
                  <a:lumMod val="75000"/>
                </a:schemeClr>
              </a:gs>
            </a:gsLst>
            <a:lin ang="5400000" scaled="1"/>
          </a:gradFill>
          <a:ln>
            <a:noFill/>
          </a:ln>
          <a:effectLst>
            <a:outerShdw blurRad="88900" dist="27940" dir="5400000" algn="ctr" rotWithShape="0">
              <a:srgbClr val="000000">
                <a:alpha val="63000"/>
              </a:srgbClr>
            </a:outerShdw>
          </a:effectLst>
        </c:spPr>
      </c:pivotFmt>
      <c:pivotFmt>
        <c:idx val="7"/>
        <c:spPr>
          <a:gradFill rotWithShape="1">
            <a:gsLst>
              <a:gs pos="0">
                <a:schemeClr val="accent1">
                  <a:lumMod val="50000"/>
                </a:schemeClr>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pivotFmt>
      <c:pivotFmt>
        <c:idx val="9"/>
        <c:spPr>
          <a:gradFill rotWithShape="1">
            <a:gsLst>
              <a:gs pos="0">
                <a:srgbClr val="7030A0"/>
              </a:gs>
              <a:gs pos="100000">
                <a:schemeClr val="accent2">
                  <a:lumMod val="75000"/>
                </a:schemeClr>
              </a:gs>
            </a:gsLst>
            <a:lin ang="5400000" scaled="1"/>
          </a:gradFill>
          <a:ln>
            <a:noFill/>
          </a:ln>
          <a:effectLst>
            <a:outerShdw blurRad="88900" dist="27940" dir="5400000" algn="ctr" rotWithShape="0">
              <a:srgbClr val="000000">
                <a:alpha val="63000"/>
              </a:srgbClr>
            </a:outerShdw>
          </a:effectLst>
        </c:spPr>
      </c:pivotFmt>
      <c:pivotFmt>
        <c:idx val="10"/>
        <c:spPr>
          <a:gradFill rotWithShape="1">
            <a:gsLst>
              <a:gs pos="0">
                <a:schemeClr val="accent6">
                  <a:lumMod val="40000"/>
                  <a:lumOff val="60000"/>
                </a:schemeClr>
              </a:gs>
              <a:gs pos="100000">
                <a:schemeClr val="accent6">
                  <a:lumMod val="75000"/>
                </a:schemeClr>
              </a:gs>
            </a:gsLst>
            <a:lin ang="5400000" scaled="1"/>
          </a:gradFill>
          <a:ln>
            <a:noFill/>
          </a:ln>
          <a:effectLst>
            <a:outerShdw blurRad="88900" dist="27940" dir="5400000" algn="ctr" rotWithShape="0">
              <a:srgbClr val="000000">
                <a:alpha val="63000"/>
              </a:srgbClr>
            </a:outerShdw>
          </a:effectLst>
        </c:spPr>
      </c:pivotFmt>
      <c:pivotFmt>
        <c:idx val="11"/>
        <c:spPr>
          <a:gradFill rotWithShape="1">
            <a:gsLst>
              <a:gs pos="0">
                <a:srgbClr val="00B0F0"/>
              </a:gs>
              <a:gs pos="100000">
                <a:schemeClr val="accent4"/>
              </a:gs>
            </a:gsLst>
            <a:lin ang="5400000" scaled="1"/>
          </a:gradFill>
          <a:ln>
            <a:noFill/>
          </a:ln>
          <a:effectLst>
            <a:outerShdw blurRad="88900" dist="27940" dir="5400000" algn="ctr" rotWithShape="0">
              <a:srgbClr val="000000">
                <a:alpha val="63000"/>
              </a:srgbClr>
            </a:outerShdw>
          </a:effectLst>
        </c:spPr>
      </c:pivotFmt>
      <c:pivotFmt>
        <c:idx val="12"/>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pivotFmt>
      <c:pivotFmt>
        <c:idx val="13"/>
        <c:spPr>
          <a:gradFill rotWithShape="1">
            <a:gsLst>
              <a:gs pos="0">
                <a:schemeClr val="accent3">
                  <a:lumMod val="75000"/>
                </a:schemeClr>
              </a:gs>
              <a:gs pos="100000">
                <a:schemeClr val="accent3">
                  <a:lumMod val="50000"/>
                </a:schemeClr>
              </a:gs>
            </a:gsLst>
            <a:lin ang="5400000" scaled="1"/>
          </a:gradFill>
          <a:ln>
            <a:noFill/>
          </a:ln>
          <a:effectLst>
            <a:outerShdw blurRad="88900" dist="27940" dir="5400000" algn="ctr" rotWithShape="0">
              <a:srgbClr val="000000">
                <a:alpha val="63000"/>
              </a:srgbClr>
            </a:outerShdw>
          </a:effectLst>
        </c:spPr>
      </c:pivotFmt>
      <c:pivotFmt>
        <c:idx val="14"/>
        <c:spPr>
          <a:gradFill rotWithShape="1">
            <a:gsLst>
              <a:gs pos="0">
                <a:schemeClr val="accent1">
                  <a:lumMod val="50000"/>
                </a:schemeClr>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050" b="1"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pivotFmt>
      <c:pivotFmt>
        <c:idx val="16"/>
        <c:spPr>
          <a:gradFill rotWithShape="1">
            <a:gsLst>
              <a:gs pos="0">
                <a:srgbClr val="7030A0"/>
              </a:gs>
              <a:gs pos="100000">
                <a:schemeClr val="accent2">
                  <a:lumMod val="75000"/>
                </a:schemeClr>
              </a:gs>
            </a:gsLst>
            <a:lin ang="5400000" scaled="1"/>
          </a:gradFill>
          <a:ln>
            <a:noFill/>
          </a:ln>
          <a:effectLst>
            <a:outerShdw blurRad="88900" dist="27940" dir="5400000" algn="ctr" rotWithShape="0">
              <a:srgbClr val="000000">
                <a:alpha val="63000"/>
              </a:srgbClr>
            </a:outerShdw>
          </a:effectLst>
        </c:spPr>
      </c:pivotFmt>
      <c:pivotFmt>
        <c:idx val="17"/>
        <c:spPr>
          <a:gradFill rotWithShape="1">
            <a:gsLst>
              <a:gs pos="0">
                <a:schemeClr val="accent6">
                  <a:lumMod val="40000"/>
                  <a:lumOff val="60000"/>
                </a:schemeClr>
              </a:gs>
              <a:gs pos="100000">
                <a:schemeClr val="accent6">
                  <a:lumMod val="75000"/>
                </a:schemeClr>
              </a:gs>
            </a:gsLst>
            <a:lin ang="5400000" scaled="1"/>
          </a:gradFill>
          <a:ln>
            <a:noFill/>
          </a:ln>
          <a:effectLst>
            <a:outerShdw blurRad="88900" dist="27940" dir="5400000" algn="ctr" rotWithShape="0">
              <a:srgbClr val="000000">
                <a:alpha val="63000"/>
              </a:srgbClr>
            </a:outerShdw>
          </a:effectLst>
        </c:spPr>
      </c:pivotFmt>
      <c:pivotFmt>
        <c:idx val="18"/>
        <c:spPr>
          <a:gradFill rotWithShape="1">
            <a:gsLst>
              <a:gs pos="0">
                <a:srgbClr val="00B0F0"/>
              </a:gs>
              <a:gs pos="100000">
                <a:schemeClr val="accent4"/>
              </a:gs>
            </a:gsLst>
            <a:lin ang="5400000" scaled="1"/>
          </a:gradFill>
          <a:ln>
            <a:noFill/>
          </a:ln>
          <a:effectLst>
            <a:outerShdw blurRad="88900" dist="27940" dir="5400000" algn="ctr" rotWithShape="0">
              <a:srgbClr val="000000">
                <a:alpha val="63000"/>
              </a:srgbClr>
            </a:outerShdw>
          </a:effectLst>
        </c:spPr>
      </c:pivotFmt>
      <c:pivotFmt>
        <c:idx val="19"/>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pivotFmt>
      <c:pivotFmt>
        <c:idx val="20"/>
        <c:spPr>
          <a:gradFill rotWithShape="1">
            <a:gsLst>
              <a:gs pos="0">
                <a:schemeClr val="accent3">
                  <a:lumMod val="75000"/>
                </a:schemeClr>
              </a:gs>
              <a:gs pos="100000">
                <a:schemeClr val="accent3">
                  <a:lumMod val="50000"/>
                </a:schemeClr>
              </a:gs>
            </a:gsLst>
            <a:lin ang="5400000" scaled="1"/>
          </a:gradFill>
          <a:ln>
            <a:noFill/>
          </a:ln>
          <a:effectLst>
            <a:outerShdw blurRad="88900" dist="27940" dir="5400000" algn="ctr" rotWithShape="0">
              <a:srgbClr val="000000">
                <a:alpha val="63000"/>
              </a:srgbClr>
            </a:outerShdw>
          </a:effectLst>
        </c:spPr>
      </c:pivotFmt>
    </c:pivotFmts>
    <c:plotArea>
      <c:layout/>
      <c:doughnutChart>
        <c:varyColors val="1"/>
        <c:ser>
          <c:idx val="0"/>
          <c:order val="0"/>
          <c:tx>
            <c:strRef>
              <c:f>'KPI 1'!$B$4</c:f>
              <c:strCache>
                <c:ptCount val="1"/>
                <c:pt idx="0">
                  <c:v>Total</c:v>
                </c:pt>
              </c:strCache>
            </c:strRef>
          </c:tx>
          <c:spPr>
            <a:gradFill>
              <a:gsLst>
                <a:gs pos="0">
                  <a:schemeClr val="accent1">
                    <a:lumMod val="50000"/>
                  </a:schemeClr>
                </a:gs>
                <a:gs pos="100000">
                  <a:schemeClr val="accent1">
                    <a:lumMod val="60000"/>
                    <a:lumOff val="40000"/>
                  </a:schemeClr>
                </a:gs>
              </a:gsLst>
              <a:lin ang="5400000" scaled="1"/>
            </a:gradFill>
          </c:spPr>
          <c:dPt>
            <c:idx val="0"/>
            <c:bubble3D val="0"/>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1-2A46-48F2-8062-1DEBEF837EA5}"/>
              </c:ext>
            </c:extLst>
          </c:dPt>
          <c:dPt>
            <c:idx val="1"/>
            <c:bubble3D val="0"/>
            <c:spPr>
              <a:gradFill rotWithShape="1">
                <a:gsLst>
                  <a:gs pos="0">
                    <a:srgbClr val="7030A0"/>
                  </a:gs>
                  <a:gs pos="100000">
                    <a:schemeClr val="accent2">
                      <a:lumMod val="75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0-2A46-48F2-8062-1DEBEF837EA5}"/>
              </c:ext>
            </c:extLst>
          </c:dPt>
          <c:dPt>
            <c:idx val="2"/>
            <c:bubble3D val="0"/>
            <c:spPr>
              <a:gradFill rotWithShape="1">
                <a:gsLst>
                  <a:gs pos="0">
                    <a:schemeClr val="accent6">
                      <a:lumMod val="40000"/>
                      <a:lumOff val="60000"/>
                    </a:schemeClr>
                  </a:gs>
                  <a:gs pos="100000">
                    <a:schemeClr val="accent6">
                      <a:lumMod val="75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5-2A46-48F2-8062-1DEBEF837EA5}"/>
              </c:ext>
            </c:extLst>
          </c:dPt>
          <c:dPt>
            <c:idx val="3"/>
            <c:bubble3D val="0"/>
            <c:spPr>
              <a:gradFill rotWithShape="1">
                <a:gsLst>
                  <a:gs pos="0">
                    <a:srgbClr val="00B0F0"/>
                  </a:gs>
                  <a:gs pos="100000">
                    <a:schemeClr val="accent4"/>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4-2A46-48F2-8062-1DEBEF837EA5}"/>
              </c:ext>
            </c:extLst>
          </c:dPt>
          <c:dPt>
            <c:idx val="4"/>
            <c:bubble3D val="0"/>
            <c:spPr>
              <a:gradFill rotWithShape="1">
                <a:gsLst>
                  <a:gs pos="0">
                    <a:schemeClr val="accent2"/>
                  </a:gs>
                  <a:gs pos="100000">
                    <a:schemeClr val="accent1">
                      <a:lumMod val="60000"/>
                      <a:lumOff val="40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3-2A46-48F2-8062-1DEBEF837EA5}"/>
              </c:ext>
            </c:extLst>
          </c:dPt>
          <c:dPt>
            <c:idx val="5"/>
            <c:bubble3D val="0"/>
            <c:spPr>
              <a:gradFill rotWithShape="1">
                <a:gsLst>
                  <a:gs pos="0">
                    <a:schemeClr val="accent3">
                      <a:lumMod val="75000"/>
                    </a:schemeClr>
                  </a:gs>
                  <a:gs pos="100000">
                    <a:schemeClr val="accent3">
                      <a:lumMod val="50000"/>
                    </a:schemeClr>
                  </a:gs>
                </a:gsLst>
                <a:lin ang="5400000" scaled="1"/>
              </a:gradFill>
              <a:ln>
                <a:noFill/>
              </a:ln>
              <a:effectLst>
                <a:outerShdw blurRad="88900" dist="27940" dir="5400000" algn="ctr" rotWithShape="0">
                  <a:srgbClr val="000000">
                    <a:alpha val="63000"/>
                  </a:srgbClr>
                </a:outerShdw>
              </a:effectLst>
            </c:spPr>
            <c:extLst xmlns:c16r2="http://schemas.microsoft.com/office/drawing/2015/06/chart">
              <c:ext xmlns:c16="http://schemas.microsoft.com/office/drawing/2014/chart" uri="{C3380CC4-5D6E-409C-BE32-E72D297353CC}">
                <c16:uniqueId val="{00000002-2A46-48F2-8062-1DEBEF837EA5}"/>
              </c:ext>
            </c:extLst>
          </c:dPt>
          <c:dLbls>
            <c:spPr>
              <a:noFill/>
              <a:ln>
                <a:noFill/>
              </a:ln>
              <a:effectLst/>
            </c:spPr>
            <c:txPr>
              <a:bodyPr rot="0" spcFirstLastPara="1" vertOverflow="ellipsis" vert="horz" wrap="square" lIns="38100" tIns="19050" rIns="38100" bIns="19050" anchor="ctr" anchorCtr="0">
                <a:spAutoFit/>
              </a:bodyPr>
              <a:lstStyle/>
              <a:p>
                <a:pPr algn="ctr">
                  <a:defRPr lang="en-US" sz="1050" b="1" i="0" u="none" strike="noStrike" kern="1200" cap="none" spc="0" baseline="0">
                    <a:ln w="0"/>
                    <a:solidFill>
                      <a:schemeClr val="bg1"/>
                    </a:solidFill>
                    <a:effectLst>
                      <a:outerShdw blurRad="38100" dist="19050" dir="2700000" algn="tl" rotWithShape="0">
                        <a:schemeClr val="dk1">
                          <a:alpha val="40000"/>
                        </a:schemeClr>
                      </a:outerShdw>
                    </a:effectLst>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'KPI 1'!$A$5:$A$11</c:f>
              <c:strCache>
                <c:ptCount val="6"/>
                <c:pt idx="0">
                  <c:v>Hardware</c:v>
                </c:pt>
                <c:pt idx="1">
                  <c:v>Human Resources</c:v>
                </c:pt>
                <c:pt idx="2">
                  <c:v>Research &amp; Development</c:v>
                </c:pt>
                <c:pt idx="3">
                  <c:v>Sales</c:v>
                </c:pt>
                <c:pt idx="4">
                  <c:v>Software</c:v>
                </c:pt>
                <c:pt idx="5">
                  <c:v>Support</c:v>
                </c:pt>
              </c:strCache>
            </c:strRef>
          </c:cat>
          <c:val>
            <c:numRef>
              <c:f>'KPI 1'!$B$5:$B$11</c:f>
              <c:numCache>
                <c:formatCode>0%</c:formatCode>
                <c:ptCount val="6"/>
                <c:pt idx="0">
                  <c:v>0.48188937836514928</c:v>
                </c:pt>
                <c:pt idx="1">
                  <c:v>0.50603550295857991</c:v>
                </c:pt>
                <c:pt idx="2">
                  <c:v>0.50681265206812653</c:v>
                </c:pt>
                <c:pt idx="3">
                  <c:v>0.49460853258321613</c:v>
                </c:pt>
                <c:pt idx="4">
                  <c:v>0.51521739130434785</c:v>
                </c:pt>
                <c:pt idx="5">
                  <c:v>0.49905482041587901</c:v>
                </c:pt>
              </c:numCache>
            </c:numRef>
          </c:val>
          <c:extLst xmlns:c16r2="http://schemas.microsoft.com/office/drawing/2015/06/chart">
            <c:ext xmlns:c16="http://schemas.microsoft.com/office/drawing/2014/chart" uri="{C3380CC4-5D6E-409C-BE32-E72D297353CC}">
              <c16:uniqueId val="{00000000-CC4E-4326-9DDE-B7F922FD1363}"/>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b="0" cap="none" spc="0">
          <a:ln w="0"/>
          <a:solidFill>
            <a:schemeClr val="tx1"/>
          </a:solidFill>
          <a:effectLst>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Data val="1"/>
        <c14:dropZoneSeries val="1"/>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Analytics.xlsx]KPI 3!PivotTable3</c:name>
    <c:fmtId val="0"/>
  </c:pivotSource>
  <c:chart>
    <c:title>
      <c:tx>
        <c:rich>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sz="1400">
                <a:solidFill>
                  <a:schemeClr val="accent2"/>
                </a:solidFill>
              </a:rPr>
              <a:t>Attrition rate Vs Monthly income stats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88900" dist="27940" dir="5400000" algn="ctr" rotWithShape="0">
              <a:srgbClr val="000000">
                <a:alpha val="63000"/>
              </a:srgbClr>
            </a:outerShdw>
          </a:effectLst>
        </c:spPr>
        <c:marker>
          <c:symbol val="circle"/>
          <c:size val="6"/>
          <c:spPr>
            <a:gradFill rotWithShape="1">
              <a:gsLst>
                <a:gs pos="0">
                  <a:schemeClr val="accent1">
                    <a:tint val="85000"/>
                    <a:shade val="98000"/>
                    <a:satMod val="110000"/>
                    <a:lumMod val="103000"/>
                  </a:schemeClr>
                </a:gs>
                <a:gs pos="50000">
                  <a:schemeClr val="accent1">
                    <a:shade val="85000"/>
                    <a:satMod val="105000"/>
                    <a:lumMod val="100000"/>
                  </a:schemeClr>
                </a:gs>
                <a:gs pos="100000">
                  <a:schemeClr val="accent1">
                    <a:shade val="60000"/>
                    <a:satMod val="120000"/>
                    <a:lumMod val="100000"/>
                  </a:schemeClr>
                </a:gs>
              </a:gsLst>
              <a:lin ang="5400000" scaled="0"/>
            </a:gradFill>
            <a:ln w="9525">
              <a:solidFill>
                <a:schemeClr val="accent1"/>
              </a:solidFill>
              <a:round/>
            </a:ln>
            <a:effectLst>
              <a:outerShdw blurRad="88900" dist="27940" dir="5400000" algn="ctr" rotWithShape="0">
                <a:srgbClr val="000000">
                  <a:alpha val="63000"/>
                </a:srgbClr>
              </a:outerShdw>
            </a:effectLst>
          </c:spPr>
        </c:marker>
      </c:pivotFmt>
      <c:pivotFmt>
        <c:idx val="1"/>
        <c:spPr>
          <a:gradFill rotWithShape="1">
            <a:gsLst>
              <a:gs pos="0">
                <a:schemeClr val="accent1">
                  <a:tint val="85000"/>
                  <a:shade val="98000"/>
                  <a:satMod val="110000"/>
                  <a:lumMod val="103000"/>
                </a:schemeClr>
              </a:gs>
              <a:gs pos="50000">
                <a:schemeClr val="accent1">
                  <a:shade val="85000"/>
                  <a:satMod val="105000"/>
                  <a:lumMod val="100000"/>
                </a:schemeClr>
              </a:gs>
              <a:gs pos="100000">
                <a:schemeClr val="accent1">
                  <a:shade val="60000"/>
                  <a:satMod val="120000"/>
                  <a:lumMod val="100000"/>
                </a:schemeClr>
              </a:gs>
            </a:gsLst>
            <a:lin ang="5400000" scaled="0"/>
          </a:gradFill>
          <a:ln>
            <a:noFill/>
          </a:ln>
          <a:effectLst>
            <a:outerShdw blurRad="88900" dist="27940" dir="5400000" algn="ctr" rotWithShape="0">
              <a:srgbClr val="000000">
                <a:alpha val="63000"/>
              </a:srgbClr>
            </a:outerShdw>
          </a:effectLst>
        </c:spPr>
        <c:marker>
          <c:symbol val="none"/>
        </c:marker>
      </c:pivotFmt>
    </c:pivotFmts>
    <c:plotArea>
      <c:layout/>
      <c:barChart>
        <c:barDir val="col"/>
        <c:grouping val="clustered"/>
        <c:varyColors val="0"/>
        <c:ser>
          <c:idx val="1"/>
          <c:order val="1"/>
          <c:tx>
            <c:strRef>
              <c:f>'KPI 3'!$C$4</c:f>
              <c:strCache>
                <c:ptCount val="1"/>
                <c:pt idx="0">
                  <c:v>Average of MonthlyIncome</c:v>
                </c:pt>
              </c:strCache>
            </c:strRef>
          </c:tx>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invertIfNegative val="0"/>
          <c:cat>
            <c:strRef>
              <c:f>'KPI 3'!$A$5:$A$11</c:f>
              <c:strCache>
                <c:ptCount val="6"/>
                <c:pt idx="0">
                  <c:v>Hardware</c:v>
                </c:pt>
                <c:pt idx="1">
                  <c:v>Human Resources</c:v>
                </c:pt>
                <c:pt idx="2">
                  <c:v>Research &amp; Development</c:v>
                </c:pt>
                <c:pt idx="3">
                  <c:v>Sales</c:v>
                </c:pt>
                <c:pt idx="4">
                  <c:v>Software</c:v>
                </c:pt>
                <c:pt idx="5">
                  <c:v>Support</c:v>
                </c:pt>
              </c:strCache>
            </c:strRef>
          </c:cat>
          <c:val>
            <c:numRef>
              <c:f>'KPI 3'!$C$5:$C$11</c:f>
              <c:numCache>
                <c:formatCode>#,##0.00</c:formatCode>
                <c:ptCount val="6"/>
                <c:pt idx="0">
                  <c:v>25963.003426333824</c:v>
                </c:pt>
                <c:pt idx="1">
                  <c:v>25870.881420118345</c:v>
                </c:pt>
                <c:pt idx="2">
                  <c:v>25660.416788321167</c:v>
                </c:pt>
                <c:pt idx="3">
                  <c:v>26093.459446788562</c:v>
                </c:pt>
                <c:pt idx="4">
                  <c:v>26169.17391304348</c:v>
                </c:pt>
                <c:pt idx="5">
                  <c:v>26112.206049149339</c:v>
                </c:pt>
              </c:numCache>
            </c:numRef>
          </c:val>
          <c:extLst xmlns:c16r2="http://schemas.microsoft.com/office/drawing/2015/06/chart">
            <c:ext xmlns:c16="http://schemas.microsoft.com/office/drawing/2014/chart" uri="{C3380CC4-5D6E-409C-BE32-E72D297353CC}">
              <c16:uniqueId val="{00000001-A0D8-4B7D-9199-79FD565C374C}"/>
            </c:ext>
          </c:extLst>
        </c:ser>
        <c:dLbls>
          <c:showLegendKey val="0"/>
          <c:showVal val="0"/>
          <c:showCatName val="0"/>
          <c:showSerName val="0"/>
          <c:showPercent val="0"/>
          <c:showBubbleSize val="0"/>
        </c:dLbls>
        <c:gapWidth val="219"/>
        <c:axId val="-418939696"/>
        <c:axId val="-418938608"/>
      </c:barChart>
      <c:lineChart>
        <c:grouping val="stacked"/>
        <c:varyColors val="0"/>
        <c:ser>
          <c:idx val="0"/>
          <c:order val="0"/>
          <c:tx>
            <c:strRef>
              <c:f>'KPI 3'!$B$4</c:f>
              <c:strCache>
                <c:ptCount val="1"/>
                <c:pt idx="0">
                  <c:v>Average of Attrition Rate</c:v>
                </c:pt>
              </c:strCache>
            </c:strRef>
          </c:tx>
          <c:spPr>
            <a:ln w="34925" cap="rnd">
              <a:solidFill>
                <a:schemeClr val="accent1"/>
              </a:solidFill>
              <a:round/>
            </a:ln>
            <a:effectLst>
              <a:outerShdw blurRad="88900" dist="27940" dir="5400000" algn="ctr" rotWithShape="0">
                <a:srgbClr val="000000">
                  <a:alpha val="63000"/>
                </a:srgbClr>
              </a:outerShdw>
            </a:effectLst>
          </c:spPr>
          <c:marker>
            <c:symbol val="circle"/>
            <c:size val="6"/>
            <c:spPr>
              <a:gradFill rotWithShape="1">
                <a:gsLst>
                  <a:gs pos="0">
                    <a:schemeClr val="accent1">
                      <a:tint val="85000"/>
                      <a:shade val="98000"/>
                      <a:satMod val="110000"/>
                      <a:lumMod val="103000"/>
                    </a:schemeClr>
                  </a:gs>
                  <a:gs pos="50000">
                    <a:schemeClr val="accent1">
                      <a:shade val="85000"/>
                      <a:satMod val="105000"/>
                      <a:lumMod val="100000"/>
                    </a:schemeClr>
                  </a:gs>
                  <a:gs pos="100000">
                    <a:schemeClr val="accent1">
                      <a:shade val="60000"/>
                      <a:satMod val="120000"/>
                      <a:lumMod val="100000"/>
                    </a:schemeClr>
                  </a:gs>
                </a:gsLst>
                <a:lin ang="5400000" scaled="0"/>
              </a:gradFill>
              <a:ln w="9525">
                <a:solidFill>
                  <a:schemeClr val="accent1"/>
                </a:solidFill>
                <a:round/>
              </a:ln>
              <a:effectLst>
                <a:outerShdw blurRad="88900" dist="27940" dir="5400000" algn="ctr" rotWithShape="0">
                  <a:srgbClr val="000000">
                    <a:alpha val="63000"/>
                  </a:srgbClr>
                </a:outerShdw>
              </a:effectLst>
            </c:spPr>
          </c:marker>
          <c:cat>
            <c:strRef>
              <c:f>'KPI 3'!$A$5:$A$11</c:f>
              <c:strCache>
                <c:ptCount val="6"/>
                <c:pt idx="0">
                  <c:v>Hardware</c:v>
                </c:pt>
                <c:pt idx="1">
                  <c:v>Human Resources</c:v>
                </c:pt>
                <c:pt idx="2">
                  <c:v>Research &amp; Development</c:v>
                </c:pt>
                <c:pt idx="3">
                  <c:v>Sales</c:v>
                </c:pt>
                <c:pt idx="4">
                  <c:v>Software</c:v>
                </c:pt>
                <c:pt idx="5">
                  <c:v>Support</c:v>
                </c:pt>
              </c:strCache>
            </c:strRef>
          </c:cat>
          <c:val>
            <c:numRef>
              <c:f>'KPI 3'!$B$5:$B$11</c:f>
              <c:numCache>
                <c:formatCode>0.00%</c:formatCode>
                <c:ptCount val="6"/>
                <c:pt idx="0">
                  <c:v>0.48188937836514928</c:v>
                </c:pt>
                <c:pt idx="1">
                  <c:v>0.50603550295857991</c:v>
                </c:pt>
                <c:pt idx="2">
                  <c:v>0.50681265206812653</c:v>
                </c:pt>
                <c:pt idx="3">
                  <c:v>0.49460853258321613</c:v>
                </c:pt>
                <c:pt idx="4">
                  <c:v>0.51521739130434785</c:v>
                </c:pt>
                <c:pt idx="5">
                  <c:v>0.49905482041587901</c:v>
                </c:pt>
              </c:numCache>
            </c:numRef>
          </c:val>
          <c:smooth val="0"/>
          <c:extLst xmlns:c16r2="http://schemas.microsoft.com/office/drawing/2015/06/chart">
            <c:ext xmlns:c16="http://schemas.microsoft.com/office/drawing/2014/chart" uri="{C3380CC4-5D6E-409C-BE32-E72D297353CC}">
              <c16:uniqueId val="{00000000-A0D8-4B7D-9199-79FD565C374C}"/>
            </c:ext>
          </c:extLst>
        </c:ser>
        <c:dLbls>
          <c:showLegendKey val="0"/>
          <c:showVal val="0"/>
          <c:showCatName val="0"/>
          <c:showSerName val="0"/>
          <c:showPercent val="0"/>
          <c:showBubbleSize val="0"/>
        </c:dLbls>
        <c:marker val="1"/>
        <c:smooth val="0"/>
        <c:axId val="-418946768"/>
        <c:axId val="-418940240"/>
      </c:lineChart>
      <c:catAx>
        <c:axId val="-41893969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8938608"/>
        <c:crosses val="autoZero"/>
        <c:auto val="1"/>
        <c:lblAlgn val="ctr"/>
        <c:lblOffset val="100"/>
        <c:noMultiLvlLbl val="0"/>
      </c:catAx>
      <c:valAx>
        <c:axId val="-418938608"/>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8939696"/>
        <c:crosses val="autoZero"/>
        <c:crossBetween val="between"/>
      </c:valAx>
      <c:valAx>
        <c:axId val="-418940240"/>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8946768"/>
        <c:crosses val="max"/>
        <c:crossBetween val="between"/>
      </c:valAx>
      <c:catAx>
        <c:axId val="-418946768"/>
        <c:scaling>
          <c:orientation val="minMax"/>
        </c:scaling>
        <c:delete val="1"/>
        <c:axPos val="b"/>
        <c:numFmt formatCode="General" sourceLinked="1"/>
        <c:majorTickMark val="none"/>
        <c:minorTickMark val="none"/>
        <c:tickLblPos val="nextTo"/>
        <c:crossAx val="-418940240"/>
        <c:crosses val="autoZero"/>
        <c:auto val="1"/>
        <c:lblAlgn val="ctr"/>
        <c:lblOffset val="100"/>
        <c:noMultiLvlLbl val="0"/>
      </c:cat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4!PivotTable4</c:name>
    <c:fmtId val="0"/>
  </c:pivotSource>
  <c:chart>
    <c:title>
      <c:tx>
        <c:rich>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sz="1400">
                <a:solidFill>
                  <a:schemeClr val="accent2"/>
                </a:solidFill>
              </a:rPr>
              <a:t>Average working years for each Department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col"/>
        <c:grouping val="clustered"/>
        <c:varyColors val="0"/>
        <c:ser>
          <c:idx val="0"/>
          <c:order val="0"/>
          <c:tx>
            <c:strRef>
              <c:f>'KPI 4'!$B$5</c:f>
              <c:strCache>
                <c:ptCount val="1"/>
                <c:pt idx="0">
                  <c:v>Total</c:v>
                </c:pt>
              </c:strCache>
            </c:strRef>
          </c:tx>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 4'!$A$6:$A$12</c:f>
              <c:strCache>
                <c:ptCount val="6"/>
                <c:pt idx="0">
                  <c:v>Hardware</c:v>
                </c:pt>
                <c:pt idx="1">
                  <c:v>Human Resources</c:v>
                </c:pt>
                <c:pt idx="2">
                  <c:v>Research &amp; Development</c:v>
                </c:pt>
                <c:pt idx="3">
                  <c:v>Sales</c:v>
                </c:pt>
                <c:pt idx="4">
                  <c:v>Software</c:v>
                </c:pt>
                <c:pt idx="5">
                  <c:v>Support</c:v>
                </c:pt>
              </c:strCache>
            </c:strRef>
          </c:cat>
          <c:val>
            <c:numRef>
              <c:f>'KPI 4'!$B$6:$B$12</c:f>
              <c:numCache>
                <c:formatCode>#,##0</c:formatCode>
                <c:ptCount val="6"/>
                <c:pt idx="0">
                  <c:v>20.66789035731767</c:v>
                </c:pt>
                <c:pt idx="1">
                  <c:v>20.52</c:v>
                </c:pt>
                <c:pt idx="2">
                  <c:v>20.249148418491483</c:v>
                </c:pt>
                <c:pt idx="3">
                  <c:v>20.748710736052509</c:v>
                </c:pt>
                <c:pt idx="4">
                  <c:v>20.57270531400966</c:v>
                </c:pt>
                <c:pt idx="5">
                  <c:v>20.349716446124763</c:v>
                </c:pt>
              </c:numCache>
            </c:numRef>
          </c:val>
          <c:extLst xmlns:c16r2="http://schemas.microsoft.com/office/drawing/2015/06/chart">
            <c:ext xmlns:c16="http://schemas.microsoft.com/office/drawing/2014/chart" uri="{C3380CC4-5D6E-409C-BE32-E72D297353CC}">
              <c16:uniqueId val="{00000000-78D3-480C-9EB1-F9800CCEA77B}"/>
            </c:ext>
          </c:extLst>
        </c:ser>
        <c:dLbls>
          <c:showLegendKey val="0"/>
          <c:showVal val="1"/>
          <c:showCatName val="0"/>
          <c:showSerName val="0"/>
          <c:showPercent val="0"/>
          <c:showBubbleSize val="0"/>
        </c:dLbls>
        <c:gapWidth val="150"/>
        <c:axId val="-418945136"/>
        <c:axId val="-418944592"/>
      </c:barChart>
      <c:catAx>
        <c:axId val="-418945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8944592"/>
        <c:crosses val="autoZero"/>
        <c:auto val="1"/>
        <c:lblAlgn val="ctr"/>
        <c:lblOffset val="100"/>
        <c:noMultiLvlLbl val="0"/>
      </c:catAx>
      <c:valAx>
        <c:axId val="-41894459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8945136"/>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Analytics.xlsx]KPI 5!PivotTable2</c:name>
    <c:fmtId val="0"/>
  </c:pivotSource>
  <c:chart>
    <c:title>
      <c:tx>
        <c:rich>
          <a:bodyPr rot="0" spcFirstLastPara="1" vertOverflow="ellipsis" vert="horz" wrap="square" anchor="ctr" anchorCtr="1"/>
          <a:lstStyle/>
          <a:p>
            <a:pPr>
              <a:defRPr lang="en-US" sz="12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r>
              <a:rPr lang="en-IN" b="1"/>
              <a:t>Job Role Vs Work life</a:t>
            </a:r>
            <a:r>
              <a:rPr lang="en-IN" b="1" baseline="0"/>
              <a:t> balance</a:t>
            </a:r>
            <a:endParaRPr lang="en-IN" b="1"/>
          </a:p>
        </c:rich>
      </c:tx>
      <c:overlay val="0"/>
      <c:spPr>
        <a:noFill/>
        <a:ln>
          <a:noFill/>
        </a:ln>
        <a:effectLst/>
      </c:spPr>
      <c:txPr>
        <a:bodyPr rot="0" spcFirstLastPara="1" vertOverflow="ellipsis" vert="horz" wrap="square" anchor="ctr" anchorCtr="1"/>
        <a:lstStyle/>
        <a:p>
          <a:pPr>
            <a:defRPr lang="en-US" sz="12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bar"/>
        <c:grouping val="clustered"/>
        <c:varyColors val="0"/>
        <c:ser>
          <c:idx val="0"/>
          <c:order val="0"/>
          <c:tx>
            <c:strRef>
              <c:f>'KPI 5'!$B$4:$B$5</c:f>
              <c:strCache>
                <c:ptCount val="1"/>
                <c:pt idx="0">
                  <c:v>Poor</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5'!$A$6:$A$7</c:f>
              <c:strCache>
                <c:ptCount val="1"/>
                <c:pt idx="0">
                  <c:v>Manufacturing Director</c:v>
                </c:pt>
              </c:strCache>
            </c:strRef>
          </c:cat>
          <c:val>
            <c:numRef>
              <c:f>'KPI 5'!$B$6:$B$7</c:f>
              <c:numCache>
                <c:formatCode>General</c:formatCode>
                <c:ptCount val="1"/>
                <c:pt idx="0">
                  <c:v>607</c:v>
                </c:pt>
              </c:numCache>
            </c:numRef>
          </c:val>
          <c:extLst xmlns:c16r2="http://schemas.microsoft.com/office/drawing/2015/06/chart">
            <c:ext xmlns:c16="http://schemas.microsoft.com/office/drawing/2014/chart" uri="{C3380CC4-5D6E-409C-BE32-E72D297353CC}">
              <c16:uniqueId val="{00000000-1D34-4F37-9CE4-8627669DF13A}"/>
            </c:ext>
          </c:extLst>
        </c:ser>
        <c:ser>
          <c:idx val="1"/>
          <c:order val="1"/>
          <c:tx>
            <c:strRef>
              <c:f>'KPI 5'!$C$4:$C$5</c:f>
              <c:strCache>
                <c:ptCount val="1"/>
                <c:pt idx="0">
                  <c:v>Average</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5'!$A$6:$A$7</c:f>
              <c:strCache>
                <c:ptCount val="1"/>
                <c:pt idx="0">
                  <c:v>Manufacturing Director</c:v>
                </c:pt>
              </c:strCache>
            </c:strRef>
          </c:cat>
          <c:val>
            <c:numRef>
              <c:f>'KPI 5'!$C$6:$C$7</c:f>
              <c:numCache>
                <c:formatCode>General</c:formatCode>
                <c:ptCount val="1"/>
                <c:pt idx="0">
                  <c:v>676</c:v>
                </c:pt>
              </c:numCache>
            </c:numRef>
          </c:val>
          <c:extLst xmlns:c16r2="http://schemas.microsoft.com/office/drawing/2015/06/chart">
            <c:ext xmlns:c16="http://schemas.microsoft.com/office/drawing/2014/chart" uri="{C3380CC4-5D6E-409C-BE32-E72D297353CC}">
              <c16:uniqueId val="{00000001-1D34-4F37-9CE4-8627669DF13A}"/>
            </c:ext>
          </c:extLst>
        </c:ser>
        <c:ser>
          <c:idx val="2"/>
          <c:order val="2"/>
          <c:tx>
            <c:strRef>
              <c:f>'KPI 5'!$D$4:$D$5</c:f>
              <c:strCache>
                <c:ptCount val="1"/>
                <c:pt idx="0">
                  <c:v>Good</c:v>
                </c:pt>
              </c:strCache>
            </c:strRef>
          </c:tx>
          <c:spPr>
            <a:solidFill>
              <a:schemeClr val="accent3"/>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5'!$A$6:$A$7</c:f>
              <c:strCache>
                <c:ptCount val="1"/>
                <c:pt idx="0">
                  <c:v>Manufacturing Director</c:v>
                </c:pt>
              </c:strCache>
            </c:strRef>
          </c:cat>
          <c:val>
            <c:numRef>
              <c:f>'KPI 5'!$D$6:$D$7</c:f>
              <c:numCache>
                <c:formatCode>General</c:formatCode>
                <c:ptCount val="1"/>
                <c:pt idx="0">
                  <c:v>613</c:v>
                </c:pt>
              </c:numCache>
            </c:numRef>
          </c:val>
          <c:extLst xmlns:c16r2="http://schemas.microsoft.com/office/drawing/2015/06/chart">
            <c:ext xmlns:c16="http://schemas.microsoft.com/office/drawing/2014/chart" uri="{C3380CC4-5D6E-409C-BE32-E72D297353CC}">
              <c16:uniqueId val="{00000002-1D34-4F37-9CE4-8627669DF13A}"/>
            </c:ext>
          </c:extLst>
        </c:ser>
        <c:ser>
          <c:idx val="3"/>
          <c:order val="3"/>
          <c:tx>
            <c:strRef>
              <c:f>'KPI 5'!$E$4:$E$5</c:f>
              <c:strCache>
                <c:ptCount val="1"/>
                <c:pt idx="0">
                  <c:v>Excellent</c:v>
                </c:pt>
              </c:strCache>
            </c:strRef>
          </c:tx>
          <c:spPr>
            <a:solidFill>
              <a:schemeClr val="accent4"/>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5'!$A$6:$A$7</c:f>
              <c:strCache>
                <c:ptCount val="1"/>
                <c:pt idx="0">
                  <c:v>Manufacturing Director</c:v>
                </c:pt>
              </c:strCache>
            </c:strRef>
          </c:cat>
          <c:val>
            <c:numRef>
              <c:f>'KPI 5'!$E$6:$E$7</c:f>
              <c:numCache>
                <c:formatCode>General</c:formatCode>
                <c:ptCount val="1"/>
                <c:pt idx="0">
                  <c:v>635</c:v>
                </c:pt>
              </c:numCache>
            </c:numRef>
          </c:val>
          <c:extLst xmlns:c16r2="http://schemas.microsoft.com/office/drawing/2015/06/chart">
            <c:ext xmlns:c16="http://schemas.microsoft.com/office/drawing/2014/chart" uri="{C3380CC4-5D6E-409C-BE32-E72D297353CC}">
              <c16:uniqueId val="{00000003-1D34-4F37-9CE4-8627669DF13A}"/>
            </c:ext>
          </c:extLst>
        </c:ser>
        <c:dLbls>
          <c:showLegendKey val="0"/>
          <c:showVal val="0"/>
          <c:showCatName val="0"/>
          <c:showSerName val="0"/>
          <c:showPercent val="0"/>
          <c:showBubbleSize val="0"/>
        </c:dLbls>
        <c:gapWidth val="182"/>
        <c:axId val="-418936432"/>
        <c:axId val="-526290576"/>
      </c:barChart>
      <c:catAx>
        <c:axId val="-418936432"/>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526290576"/>
        <c:crosses val="autoZero"/>
        <c:auto val="1"/>
        <c:lblAlgn val="ctr"/>
        <c:lblOffset val="100"/>
        <c:noMultiLvlLbl val="0"/>
      </c:catAx>
      <c:valAx>
        <c:axId val="-526290576"/>
        <c:scaling>
          <c:orientation val="minMax"/>
        </c:scaling>
        <c:delete val="1"/>
        <c:axPos val="b"/>
        <c:numFmt formatCode="General" sourceLinked="1"/>
        <c:majorTickMark val="none"/>
        <c:minorTickMark val="none"/>
        <c:tickLblPos val="nextTo"/>
        <c:crossAx val="-4189364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noFill/>
      <a:round/>
    </a:ln>
    <a:effectLst/>
  </c:spPr>
  <c:txPr>
    <a:bodyPr/>
    <a:lstStyle/>
    <a:p>
      <a:pPr>
        <a:defRPr lang="en-US"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6!PivotTable6</c:name>
    <c:fmtId val="1"/>
  </c:pivotSource>
  <c:chart>
    <c:title>
      <c:tx>
        <c:rich>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sz="1400">
                <a:solidFill>
                  <a:schemeClr val="accent2"/>
                </a:solidFill>
              </a:rPr>
              <a:t>Attrition rate Vs Year since last promotion relation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marker>
          <c:symbol val="none"/>
        </c:marker>
      </c:pivotFmt>
      <c:pivotFmt>
        <c:idx val="1"/>
        <c:spPr>
          <a:ln w="34925" cap="rnd">
            <a:solidFill>
              <a:schemeClr val="accent2"/>
            </a:solidFill>
            <a:round/>
          </a:ln>
          <a:effectLst>
            <a:outerShdw blurRad="88900" dist="2794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88900" dist="27940" dir="5400000" algn="ctr" rotWithShape="0">
                <a:srgbClr val="000000">
                  <a:alpha val="63000"/>
                </a:srgbClr>
              </a:outerShdw>
            </a:effectLst>
          </c:spPr>
        </c:marker>
      </c:pivotFmt>
    </c:pivotFmts>
    <c:plotArea>
      <c:layout/>
      <c:barChart>
        <c:barDir val="col"/>
        <c:grouping val="clustered"/>
        <c:varyColors val="0"/>
        <c:ser>
          <c:idx val="0"/>
          <c:order val="0"/>
          <c:tx>
            <c:strRef>
              <c:f>'KPI 6'!$B$4</c:f>
              <c:strCache>
                <c:ptCount val="1"/>
                <c:pt idx="0">
                  <c:v>Average of Attrition Rate</c:v>
                </c:pt>
              </c:strCache>
            </c:strRef>
          </c:tx>
          <c:spPr>
            <a:gradFill rotWithShape="1">
              <a:gsLst>
                <a:gs pos="0">
                  <a:schemeClr val="accent2">
                    <a:shade val="76000"/>
                    <a:tint val="85000"/>
                    <a:shade val="98000"/>
                    <a:satMod val="110000"/>
                    <a:lumMod val="103000"/>
                  </a:schemeClr>
                </a:gs>
                <a:gs pos="50000">
                  <a:schemeClr val="accent2">
                    <a:shade val="76000"/>
                    <a:shade val="85000"/>
                    <a:satMod val="105000"/>
                    <a:lumMod val="100000"/>
                  </a:schemeClr>
                </a:gs>
                <a:gs pos="100000">
                  <a:schemeClr val="accent2">
                    <a:shade val="76000"/>
                    <a:shade val="60000"/>
                    <a:satMod val="120000"/>
                    <a:lumMod val="100000"/>
                  </a:schemeClr>
                </a:gs>
              </a:gsLst>
              <a:lin ang="5400000" scaled="0"/>
            </a:gradFill>
            <a:ln>
              <a:noFill/>
            </a:ln>
            <a:effectLst>
              <a:outerShdw blurRad="88900" dist="27940" dir="5400000" algn="ctr" rotWithShape="0">
                <a:srgbClr val="000000">
                  <a:alpha val="63000"/>
                </a:srgbClr>
              </a:outerShdw>
            </a:effectLst>
          </c:spPr>
          <c:invertIfNegative val="0"/>
          <c:cat>
            <c:strRef>
              <c:f>'KPI 6'!$A$5:$A$6</c:f>
              <c:strCache>
                <c:ptCount val="1"/>
                <c:pt idx="0">
                  <c:v>Manufacturing Director</c:v>
                </c:pt>
              </c:strCache>
            </c:strRef>
          </c:cat>
          <c:val>
            <c:numRef>
              <c:f>'KPI 6'!$B$5:$B$6</c:f>
              <c:numCache>
                <c:formatCode>0.00%</c:formatCode>
                <c:ptCount val="1"/>
                <c:pt idx="0">
                  <c:v>0.49466613986566577</c:v>
                </c:pt>
              </c:numCache>
            </c:numRef>
          </c:val>
          <c:extLst xmlns:c16r2="http://schemas.microsoft.com/office/drawing/2015/06/chart">
            <c:ext xmlns:c16="http://schemas.microsoft.com/office/drawing/2014/chart" uri="{C3380CC4-5D6E-409C-BE32-E72D297353CC}">
              <c16:uniqueId val="{00000000-0922-4FCE-B35C-B514856CF659}"/>
            </c:ext>
          </c:extLst>
        </c:ser>
        <c:dLbls>
          <c:showLegendKey val="0"/>
          <c:showVal val="0"/>
          <c:showCatName val="0"/>
          <c:showSerName val="0"/>
          <c:showPercent val="0"/>
          <c:showBubbleSize val="0"/>
        </c:dLbls>
        <c:gapWidth val="219"/>
        <c:overlap val="-27"/>
        <c:axId val="-526287856"/>
        <c:axId val="-337353536"/>
      </c:barChart>
      <c:lineChart>
        <c:grouping val="standard"/>
        <c:varyColors val="0"/>
        <c:ser>
          <c:idx val="1"/>
          <c:order val="1"/>
          <c:tx>
            <c:strRef>
              <c:f>'KPI 6'!$C$4</c:f>
              <c:strCache>
                <c:ptCount val="1"/>
                <c:pt idx="0">
                  <c:v>Average of YearsSinceLastPromotion</c:v>
                </c:pt>
              </c:strCache>
            </c:strRef>
          </c:tx>
          <c:spPr>
            <a:ln w="34925" cap="rnd">
              <a:solidFill>
                <a:schemeClr val="accent2">
                  <a:tint val="77000"/>
                </a:schemeClr>
              </a:solidFill>
              <a:round/>
            </a:ln>
            <a:effectLst>
              <a:outerShdw blurRad="88900" dist="27940" dir="5400000" algn="ctr" rotWithShape="0">
                <a:srgbClr val="000000">
                  <a:alpha val="63000"/>
                </a:srgbClr>
              </a:outerShdw>
            </a:effectLst>
          </c:spPr>
          <c:marker>
            <c:symbol val="circle"/>
            <c:size val="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w="9525">
                <a:solidFill>
                  <a:schemeClr val="accent2">
                    <a:tint val="77000"/>
                  </a:schemeClr>
                </a:solidFill>
                <a:round/>
              </a:ln>
              <a:effectLst>
                <a:outerShdw blurRad="88900" dist="27940" dir="5400000" algn="ctr" rotWithShape="0">
                  <a:srgbClr val="000000">
                    <a:alpha val="63000"/>
                  </a:srgbClr>
                </a:outerShdw>
              </a:effectLst>
            </c:spPr>
          </c:marker>
          <c:cat>
            <c:strRef>
              <c:f>'KPI 6'!$A$5:$A$6</c:f>
              <c:strCache>
                <c:ptCount val="1"/>
                <c:pt idx="0">
                  <c:v>Manufacturing Director</c:v>
                </c:pt>
              </c:strCache>
            </c:strRef>
          </c:cat>
          <c:val>
            <c:numRef>
              <c:f>'KPI 6'!$C$5:$C$6</c:f>
              <c:numCache>
                <c:formatCode>0.00</c:formatCode>
                <c:ptCount val="1"/>
                <c:pt idx="0">
                  <c:v>5.9972342947451605</c:v>
                </c:pt>
              </c:numCache>
            </c:numRef>
          </c:val>
          <c:smooth val="0"/>
          <c:extLst xmlns:c16r2="http://schemas.microsoft.com/office/drawing/2015/06/chart">
            <c:ext xmlns:c16="http://schemas.microsoft.com/office/drawing/2014/chart" uri="{C3380CC4-5D6E-409C-BE32-E72D297353CC}">
              <c16:uniqueId val="{00000001-0922-4FCE-B35C-B514856CF659}"/>
            </c:ext>
          </c:extLst>
        </c:ser>
        <c:dLbls>
          <c:showLegendKey val="0"/>
          <c:showVal val="0"/>
          <c:showCatName val="0"/>
          <c:showSerName val="0"/>
          <c:showPercent val="0"/>
          <c:showBubbleSize val="0"/>
        </c:dLbls>
        <c:marker val="1"/>
        <c:smooth val="0"/>
        <c:axId val="-337361696"/>
        <c:axId val="-337360608"/>
      </c:lineChart>
      <c:catAx>
        <c:axId val="-52628785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5400000" spcFirstLastPara="1" vertOverflow="ellipsis" wrap="square" anchor="ctr" anchorCtr="1"/>
          <a:lstStyle/>
          <a:p>
            <a:pPr>
              <a:defRPr sz="900" b="0" i="0" u="none" strike="noStrike" kern="1200" baseline="0">
                <a:solidFill>
                  <a:schemeClr val="bg1"/>
                </a:solidFill>
                <a:latin typeface="+mn-lt"/>
                <a:ea typeface="+mn-ea"/>
                <a:cs typeface="+mn-cs"/>
              </a:defRPr>
            </a:pPr>
            <a:endParaRPr lang="en-US"/>
          </a:p>
        </c:txPr>
        <c:crossAx val="-337353536"/>
        <c:crosses val="autoZero"/>
        <c:auto val="1"/>
        <c:lblAlgn val="ctr"/>
        <c:lblOffset val="100"/>
        <c:noMultiLvlLbl val="0"/>
      </c:catAx>
      <c:valAx>
        <c:axId val="-337353536"/>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26287856"/>
        <c:crosses val="autoZero"/>
        <c:crossBetween val="between"/>
      </c:valAx>
      <c:valAx>
        <c:axId val="-337360608"/>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7361696"/>
        <c:crosses val="max"/>
        <c:crossBetween val="between"/>
      </c:valAx>
      <c:catAx>
        <c:axId val="-337361696"/>
        <c:scaling>
          <c:orientation val="minMax"/>
        </c:scaling>
        <c:delete val="1"/>
        <c:axPos val="b"/>
        <c:numFmt formatCode="General" sourceLinked="1"/>
        <c:majorTickMark val="none"/>
        <c:minorTickMark val="none"/>
        <c:tickLblPos val="nextTo"/>
        <c:crossAx val="-337360608"/>
        <c:crosses val="autoZero"/>
        <c:auto val="1"/>
        <c:lblAlgn val="ctr"/>
        <c:lblOffset val="100"/>
        <c:noMultiLvlLbl val="0"/>
      </c:catAx>
      <c:spPr>
        <a:noFill/>
        <a:ln>
          <a:noFill/>
        </a:ln>
        <a:effectLst/>
      </c:spPr>
    </c:plotArea>
    <c:legend>
      <c:legendPos val="r"/>
      <c:layout>
        <c:manualLayout>
          <c:xMode val="edge"/>
          <c:yMode val="edge"/>
          <c:x val="0.78333333333333333"/>
          <c:y val="0.21289333624963547"/>
          <c:w val="0.19166666666666668"/>
          <c:h val="0.5834722222222221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2!PivotTable2</c:name>
    <c:fmtId val="2"/>
  </c:pivotSource>
  <c:chart>
    <c:autoTitleDeleted val="1"/>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col"/>
        <c:grouping val="clustered"/>
        <c:varyColors val="0"/>
        <c:ser>
          <c:idx val="0"/>
          <c:order val="0"/>
          <c:tx>
            <c:strRef>
              <c:f>'KPI 2'!$C$5</c:f>
              <c:strCache>
                <c:ptCount val="1"/>
                <c:pt idx="0">
                  <c:v>Total</c:v>
                </c:pt>
              </c:strCache>
            </c:strRef>
          </c:tx>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multiLvlStrRef>
              <c:f>'KPI 2'!$A$6:$B$7</c:f>
              <c:multiLvlStrCache>
                <c:ptCount val="1"/>
                <c:lvl>
                  <c:pt idx="0">
                    <c:v>Male</c:v>
                  </c:pt>
                </c:lvl>
                <c:lvl>
                  <c:pt idx="0">
                    <c:v>Research Scientist</c:v>
                  </c:pt>
                </c:lvl>
              </c:multiLvlStrCache>
            </c:multiLvlStrRef>
          </c:cat>
          <c:val>
            <c:numRef>
              <c:f>'KPI 2'!$C$6:$C$7</c:f>
              <c:numCache>
                <c:formatCode>0.00</c:formatCode>
                <c:ptCount val="1"/>
                <c:pt idx="0">
                  <c:v>114.44689069138664</c:v>
                </c:pt>
              </c:numCache>
            </c:numRef>
          </c:val>
          <c:extLst xmlns:c16r2="http://schemas.microsoft.com/office/drawing/2015/06/chart">
            <c:ext xmlns:c16="http://schemas.microsoft.com/office/drawing/2014/chart" uri="{C3380CC4-5D6E-409C-BE32-E72D297353CC}">
              <c16:uniqueId val="{00000000-6858-4B95-8CC4-31135E011D08}"/>
            </c:ext>
          </c:extLst>
        </c:ser>
        <c:dLbls>
          <c:dLblPos val="outEnd"/>
          <c:showLegendKey val="0"/>
          <c:showVal val="1"/>
          <c:showCatName val="0"/>
          <c:showSerName val="0"/>
          <c:showPercent val="0"/>
          <c:showBubbleSize val="0"/>
        </c:dLbls>
        <c:gapWidth val="100"/>
        <c:overlap val="-24"/>
        <c:axId val="-337356800"/>
        <c:axId val="-337349728"/>
      </c:barChart>
      <c:catAx>
        <c:axId val="-33735680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7349728"/>
        <c:crosses val="autoZero"/>
        <c:auto val="1"/>
        <c:lblAlgn val="ctr"/>
        <c:lblOffset val="100"/>
        <c:noMultiLvlLbl val="0"/>
      </c:catAx>
      <c:valAx>
        <c:axId val="-337349728"/>
        <c:scaling>
          <c:orientation val="minMax"/>
        </c:scaling>
        <c:delete val="1"/>
        <c:axPos val="l"/>
        <c:numFmt formatCode="0.00" sourceLinked="1"/>
        <c:majorTickMark val="none"/>
        <c:minorTickMark val="none"/>
        <c:tickLblPos val="nextTo"/>
        <c:crossAx val="-337356800"/>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[HR Analytics.xlsx]KPI 3!PivotTable3</c:name>
    <c:fmtId val="2"/>
  </c:pivotSource>
  <c:chart>
    <c:title>
      <c:tx>
        <c:rich>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sz="1400">
                <a:solidFill>
                  <a:schemeClr val="accent2"/>
                </a:solidFill>
              </a:rPr>
              <a:t>Attrition rate Vs Monthly income stats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gradFill rotWithShape="1">
            <a:gsLst>
              <a:gs pos="0">
                <a:schemeClr val="accent1">
                  <a:tint val="85000"/>
                  <a:shade val="98000"/>
                  <a:satMod val="110000"/>
                  <a:lumMod val="103000"/>
                </a:schemeClr>
              </a:gs>
              <a:gs pos="50000">
                <a:schemeClr val="accent1">
                  <a:shade val="85000"/>
                  <a:satMod val="105000"/>
                  <a:lumMod val="100000"/>
                </a:schemeClr>
              </a:gs>
              <a:gs pos="100000">
                <a:schemeClr val="accent1">
                  <a:shade val="60000"/>
                  <a:satMod val="120000"/>
                  <a:lumMod val="100000"/>
                </a:schemeClr>
              </a:gs>
            </a:gsLst>
            <a:lin ang="5400000" scaled="0"/>
          </a:gradFill>
          <a:ln>
            <a:noFill/>
          </a:ln>
          <a:effectLst>
            <a:outerShdw blurRad="88900" dist="27940" dir="5400000" algn="ctr" rotWithShape="0">
              <a:srgbClr val="000000">
                <a:alpha val="63000"/>
              </a:srgbClr>
            </a:outerShdw>
          </a:effectLst>
        </c:spPr>
        <c:marker>
          <c:symbol val="none"/>
        </c:marker>
      </c:pivotFmt>
      <c:pivotFmt>
        <c:idx val="5"/>
        <c:spPr>
          <a:ln w="34925" cap="rnd">
            <a:solidFill>
              <a:schemeClr val="accent1"/>
            </a:solidFill>
            <a:round/>
          </a:ln>
          <a:effectLst>
            <a:outerShdw blurRad="88900" dist="27940" dir="5400000" algn="ctr" rotWithShape="0">
              <a:srgbClr val="000000">
                <a:alpha val="63000"/>
              </a:srgbClr>
            </a:outerShdw>
          </a:effectLst>
        </c:spPr>
        <c:marker>
          <c:symbol val="circle"/>
          <c:size val="6"/>
          <c:spPr>
            <a:gradFill rotWithShape="1">
              <a:gsLst>
                <a:gs pos="0">
                  <a:schemeClr val="accent1">
                    <a:tint val="85000"/>
                    <a:shade val="98000"/>
                    <a:satMod val="110000"/>
                    <a:lumMod val="103000"/>
                  </a:schemeClr>
                </a:gs>
                <a:gs pos="50000">
                  <a:schemeClr val="accent1">
                    <a:shade val="85000"/>
                    <a:satMod val="105000"/>
                    <a:lumMod val="100000"/>
                  </a:schemeClr>
                </a:gs>
                <a:gs pos="100000">
                  <a:schemeClr val="accent1">
                    <a:shade val="60000"/>
                    <a:satMod val="120000"/>
                    <a:lumMod val="100000"/>
                  </a:schemeClr>
                </a:gs>
              </a:gsLst>
              <a:lin ang="5400000" scaled="0"/>
            </a:gradFill>
            <a:ln w="9525">
              <a:solidFill>
                <a:schemeClr val="accent1"/>
              </a:solidFill>
              <a:round/>
            </a:ln>
            <a:effectLst>
              <a:outerShdw blurRad="88900" dist="27940" dir="5400000" algn="ctr" rotWithShape="0">
                <a:srgbClr val="000000">
                  <a:alpha val="63000"/>
                </a:srgbClr>
              </a:outerShdw>
            </a:effectLst>
          </c:spPr>
        </c:marker>
      </c:pivotFmt>
    </c:pivotFmts>
    <c:plotArea>
      <c:layout/>
      <c:barChart>
        <c:barDir val="col"/>
        <c:grouping val="clustered"/>
        <c:varyColors val="0"/>
        <c:ser>
          <c:idx val="1"/>
          <c:order val="1"/>
          <c:tx>
            <c:strRef>
              <c:f>'KPI 3'!$C$4</c:f>
              <c:strCache>
                <c:ptCount val="1"/>
                <c:pt idx="0">
                  <c:v>Average of MonthlyIncome</c:v>
                </c:pt>
              </c:strCache>
            </c:strRef>
          </c:tx>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invertIfNegative val="0"/>
          <c:cat>
            <c:strRef>
              <c:f>'KPI 3'!$A$5:$A$11</c:f>
              <c:strCache>
                <c:ptCount val="6"/>
                <c:pt idx="0">
                  <c:v>Hardware</c:v>
                </c:pt>
                <c:pt idx="1">
                  <c:v>Human Resources</c:v>
                </c:pt>
                <c:pt idx="2">
                  <c:v>Research &amp; Development</c:v>
                </c:pt>
                <c:pt idx="3">
                  <c:v>Sales</c:v>
                </c:pt>
                <c:pt idx="4">
                  <c:v>Software</c:v>
                </c:pt>
                <c:pt idx="5">
                  <c:v>Support</c:v>
                </c:pt>
              </c:strCache>
            </c:strRef>
          </c:cat>
          <c:val>
            <c:numRef>
              <c:f>'KPI 3'!$C$5:$C$11</c:f>
              <c:numCache>
                <c:formatCode>#,##0.00</c:formatCode>
                <c:ptCount val="6"/>
                <c:pt idx="0">
                  <c:v>25963.003426333824</c:v>
                </c:pt>
                <c:pt idx="1">
                  <c:v>25870.881420118345</c:v>
                </c:pt>
                <c:pt idx="2">
                  <c:v>25660.416788321167</c:v>
                </c:pt>
                <c:pt idx="3">
                  <c:v>26093.459446788562</c:v>
                </c:pt>
                <c:pt idx="4">
                  <c:v>26169.17391304348</c:v>
                </c:pt>
                <c:pt idx="5">
                  <c:v>26112.206049149339</c:v>
                </c:pt>
              </c:numCache>
            </c:numRef>
          </c:val>
          <c:extLst xmlns:c16r2="http://schemas.microsoft.com/office/drawing/2015/06/chart">
            <c:ext xmlns:c16="http://schemas.microsoft.com/office/drawing/2014/chart" uri="{C3380CC4-5D6E-409C-BE32-E72D297353CC}">
              <c16:uniqueId val="{00000000-C87A-4C92-AE6C-4F311C98E836}"/>
            </c:ext>
          </c:extLst>
        </c:ser>
        <c:dLbls>
          <c:showLegendKey val="0"/>
          <c:showVal val="0"/>
          <c:showCatName val="0"/>
          <c:showSerName val="0"/>
          <c:showPercent val="0"/>
          <c:showBubbleSize val="0"/>
        </c:dLbls>
        <c:gapWidth val="219"/>
        <c:axId val="-337356256"/>
        <c:axId val="-337346464"/>
      </c:barChart>
      <c:lineChart>
        <c:grouping val="stacked"/>
        <c:varyColors val="0"/>
        <c:ser>
          <c:idx val="0"/>
          <c:order val="0"/>
          <c:tx>
            <c:strRef>
              <c:f>'KPI 3'!$B$4</c:f>
              <c:strCache>
                <c:ptCount val="1"/>
                <c:pt idx="0">
                  <c:v>Average of Attrition Rate</c:v>
                </c:pt>
              </c:strCache>
            </c:strRef>
          </c:tx>
          <c:spPr>
            <a:ln w="34925" cap="rnd">
              <a:solidFill>
                <a:schemeClr val="accent1"/>
              </a:solidFill>
              <a:round/>
            </a:ln>
            <a:effectLst>
              <a:outerShdw blurRad="88900" dist="27940" dir="5400000" algn="ctr" rotWithShape="0">
                <a:srgbClr val="000000">
                  <a:alpha val="63000"/>
                </a:srgbClr>
              </a:outerShdw>
            </a:effectLst>
          </c:spPr>
          <c:marker>
            <c:symbol val="circle"/>
            <c:size val="6"/>
            <c:spPr>
              <a:gradFill rotWithShape="1">
                <a:gsLst>
                  <a:gs pos="0">
                    <a:schemeClr val="accent1">
                      <a:tint val="85000"/>
                      <a:shade val="98000"/>
                      <a:satMod val="110000"/>
                      <a:lumMod val="103000"/>
                    </a:schemeClr>
                  </a:gs>
                  <a:gs pos="50000">
                    <a:schemeClr val="accent1">
                      <a:shade val="85000"/>
                      <a:satMod val="105000"/>
                      <a:lumMod val="100000"/>
                    </a:schemeClr>
                  </a:gs>
                  <a:gs pos="100000">
                    <a:schemeClr val="accent1">
                      <a:shade val="60000"/>
                      <a:satMod val="120000"/>
                      <a:lumMod val="100000"/>
                    </a:schemeClr>
                  </a:gs>
                </a:gsLst>
                <a:lin ang="5400000" scaled="0"/>
              </a:gradFill>
              <a:ln w="9525">
                <a:solidFill>
                  <a:schemeClr val="accent1"/>
                </a:solidFill>
                <a:round/>
              </a:ln>
              <a:effectLst>
                <a:outerShdw blurRad="88900" dist="27940" dir="5400000" algn="ctr" rotWithShape="0">
                  <a:srgbClr val="000000">
                    <a:alpha val="63000"/>
                  </a:srgbClr>
                </a:outerShdw>
              </a:effectLst>
            </c:spPr>
          </c:marker>
          <c:cat>
            <c:strRef>
              <c:f>'KPI 3'!$A$5:$A$11</c:f>
              <c:strCache>
                <c:ptCount val="6"/>
                <c:pt idx="0">
                  <c:v>Hardware</c:v>
                </c:pt>
                <c:pt idx="1">
                  <c:v>Human Resources</c:v>
                </c:pt>
                <c:pt idx="2">
                  <c:v>Research &amp; Development</c:v>
                </c:pt>
                <c:pt idx="3">
                  <c:v>Sales</c:v>
                </c:pt>
                <c:pt idx="4">
                  <c:v>Software</c:v>
                </c:pt>
                <c:pt idx="5">
                  <c:v>Support</c:v>
                </c:pt>
              </c:strCache>
            </c:strRef>
          </c:cat>
          <c:val>
            <c:numRef>
              <c:f>'KPI 3'!$B$5:$B$11</c:f>
              <c:numCache>
                <c:formatCode>0.00%</c:formatCode>
                <c:ptCount val="6"/>
                <c:pt idx="0">
                  <c:v>0.48188937836514928</c:v>
                </c:pt>
                <c:pt idx="1">
                  <c:v>0.50603550295857991</c:v>
                </c:pt>
                <c:pt idx="2">
                  <c:v>0.50681265206812653</c:v>
                </c:pt>
                <c:pt idx="3">
                  <c:v>0.49460853258321613</c:v>
                </c:pt>
                <c:pt idx="4">
                  <c:v>0.51521739130434785</c:v>
                </c:pt>
                <c:pt idx="5">
                  <c:v>0.49905482041587901</c:v>
                </c:pt>
              </c:numCache>
            </c:numRef>
          </c:val>
          <c:smooth val="0"/>
          <c:extLst xmlns:c16r2="http://schemas.microsoft.com/office/drawing/2015/06/chart">
            <c:ext xmlns:c16="http://schemas.microsoft.com/office/drawing/2014/chart" uri="{C3380CC4-5D6E-409C-BE32-E72D297353CC}">
              <c16:uniqueId val="{00000001-C87A-4C92-AE6C-4F311C98E836}"/>
            </c:ext>
          </c:extLst>
        </c:ser>
        <c:dLbls>
          <c:showLegendKey val="0"/>
          <c:showVal val="0"/>
          <c:showCatName val="0"/>
          <c:showSerName val="0"/>
          <c:showPercent val="0"/>
          <c:showBubbleSize val="0"/>
        </c:dLbls>
        <c:marker val="1"/>
        <c:smooth val="0"/>
        <c:axId val="-337357888"/>
        <c:axId val="-337352992"/>
      </c:lineChart>
      <c:catAx>
        <c:axId val="-33735625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7346464"/>
        <c:crosses val="autoZero"/>
        <c:auto val="1"/>
        <c:lblAlgn val="ctr"/>
        <c:lblOffset val="100"/>
        <c:noMultiLvlLbl val="0"/>
      </c:catAx>
      <c:valAx>
        <c:axId val="-337346464"/>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7356256"/>
        <c:crosses val="autoZero"/>
        <c:crossBetween val="between"/>
      </c:valAx>
      <c:valAx>
        <c:axId val="-337352992"/>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7357888"/>
        <c:crosses val="max"/>
        <c:crossBetween val="between"/>
      </c:valAx>
      <c:catAx>
        <c:axId val="-337357888"/>
        <c:scaling>
          <c:orientation val="minMax"/>
        </c:scaling>
        <c:delete val="1"/>
        <c:axPos val="b"/>
        <c:numFmt formatCode="General" sourceLinked="1"/>
        <c:majorTickMark val="none"/>
        <c:minorTickMark val="none"/>
        <c:tickLblPos val="nextTo"/>
        <c:crossAx val="-337352992"/>
        <c:crosses val="autoZero"/>
        <c:auto val="1"/>
        <c:lblAlgn val="ctr"/>
        <c:lblOffset val="100"/>
        <c:noMultiLvlLbl val="0"/>
      </c:cat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 Analytics.xlsx]KPI 4!PivotTable4</c:name>
    <c:fmtId val="2"/>
  </c:pivotSource>
  <c:chart>
    <c:title>
      <c:tx>
        <c:rich>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IN" sz="1400">
                <a:solidFill>
                  <a:schemeClr val="accent2"/>
                </a:solidFill>
              </a:rPr>
              <a:t>Average working years for each Department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xmlns:c16r2="http://schemas.microsoft.com/office/drawing/2015/06/chart">
            <c:ext xmlns:c15="http://schemas.microsoft.com/office/drawing/2012/chart" uri="{CE6537A1-D6FC-4f65-9D91-7224C49458BB}"/>
          </c:extLst>
        </c:dLbl>
      </c:pivotFmt>
    </c:pivotFmts>
    <c:plotArea>
      <c:layout/>
      <c:barChart>
        <c:barDir val="col"/>
        <c:grouping val="clustered"/>
        <c:varyColors val="0"/>
        <c:ser>
          <c:idx val="0"/>
          <c:order val="0"/>
          <c:tx>
            <c:strRef>
              <c:f>'KPI 4'!$B$5</c:f>
              <c:strCache>
                <c:ptCount val="1"/>
                <c:pt idx="0">
                  <c:v>Total</c:v>
                </c:pt>
              </c:strCache>
            </c:strRef>
          </c:tx>
          <c:spPr>
            <a:gradFill rotWithShape="1">
              <a:gsLst>
                <a:gs pos="0">
                  <a:schemeClr val="accent2">
                    <a:tint val="85000"/>
                    <a:shade val="98000"/>
                    <a:satMod val="110000"/>
                    <a:lumMod val="103000"/>
                  </a:schemeClr>
                </a:gs>
                <a:gs pos="50000">
                  <a:schemeClr val="accent2">
                    <a:shade val="85000"/>
                    <a:satMod val="105000"/>
                    <a:lumMod val="100000"/>
                  </a:schemeClr>
                </a:gs>
                <a:gs pos="100000">
                  <a:schemeClr val="accent2">
                    <a:shade val="60000"/>
                    <a:satMod val="120000"/>
                    <a:lumMod val="100000"/>
                  </a:schemeClr>
                </a:gs>
              </a:gsLst>
              <a:lin ang="5400000" scaled="0"/>
            </a:gradFill>
            <a:ln>
              <a:noFill/>
            </a:ln>
            <a:effectLst>
              <a:outerShdw blurRad="88900" dist="27940" dir="5400000" algn="ctr" rotWithShape="0">
                <a:srgbClr val="000000">
                  <a:alpha val="63000"/>
                </a:srgbClr>
              </a:outerShdw>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 4'!$A$6:$A$12</c:f>
              <c:strCache>
                <c:ptCount val="6"/>
                <c:pt idx="0">
                  <c:v>Hardware</c:v>
                </c:pt>
                <c:pt idx="1">
                  <c:v>Human Resources</c:v>
                </c:pt>
                <c:pt idx="2">
                  <c:v>Research &amp; Development</c:v>
                </c:pt>
                <c:pt idx="3">
                  <c:v>Sales</c:v>
                </c:pt>
                <c:pt idx="4">
                  <c:v>Software</c:v>
                </c:pt>
                <c:pt idx="5">
                  <c:v>Support</c:v>
                </c:pt>
              </c:strCache>
            </c:strRef>
          </c:cat>
          <c:val>
            <c:numRef>
              <c:f>'KPI 4'!$B$6:$B$12</c:f>
              <c:numCache>
                <c:formatCode>#,##0</c:formatCode>
                <c:ptCount val="6"/>
                <c:pt idx="0">
                  <c:v>20.66789035731767</c:v>
                </c:pt>
                <c:pt idx="1">
                  <c:v>20.52</c:v>
                </c:pt>
                <c:pt idx="2">
                  <c:v>20.249148418491483</c:v>
                </c:pt>
                <c:pt idx="3">
                  <c:v>20.748710736052509</c:v>
                </c:pt>
                <c:pt idx="4">
                  <c:v>20.57270531400966</c:v>
                </c:pt>
                <c:pt idx="5">
                  <c:v>20.349716446124763</c:v>
                </c:pt>
              </c:numCache>
            </c:numRef>
          </c:val>
          <c:extLst xmlns:c16r2="http://schemas.microsoft.com/office/drawing/2015/06/chart">
            <c:ext xmlns:c16="http://schemas.microsoft.com/office/drawing/2014/chart" uri="{C3380CC4-5D6E-409C-BE32-E72D297353CC}">
              <c16:uniqueId val="{00000000-2D3F-4478-AEBF-857F1A400C1D}"/>
            </c:ext>
          </c:extLst>
        </c:ser>
        <c:dLbls>
          <c:showLegendKey val="0"/>
          <c:showVal val="1"/>
          <c:showCatName val="0"/>
          <c:showSerName val="0"/>
          <c:showPercent val="0"/>
          <c:showBubbleSize val="0"/>
        </c:dLbls>
        <c:gapWidth val="150"/>
        <c:axId val="-337354624"/>
        <c:axId val="-337347552"/>
      </c:barChart>
      <c:catAx>
        <c:axId val="-3373546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7347552"/>
        <c:crosses val="autoZero"/>
        <c:auto val="1"/>
        <c:lblAlgn val="ctr"/>
        <c:lblOffset val="100"/>
        <c:noMultiLvlLbl val="0"/>
      </c:catAx>
      <c:valAx>
        <c:axId val="-33734755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7354624"/>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solidFill>
            <a:schemeClr val="bg1"/>
          </a:solidFill>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Visible val="1"/>
      </c14:pivotOptions>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withinLinear" id="15">
  <a:schemeClr val="accent2"/>
</cs:colorStyle>
</file>

<file path=xl/charts/colors11.xml><?xml version="1.0" encoding="utf-8"?>
<cs:colorStyle xmlns:cs="http://schemas.microsoft.com/office/drawing/2012/chartStyle" xmlns:a="http://schemas.openxmlformats.org/drawingml/2006/main" meth="withinLinear" id="15">
  <a:schemeClr val="accent2"/>
</cs:colorStyle>
</file>

<file path=xl/charts/colors12.xml><?xml version="1.0" encoding="utf-8"?>
<cs:colorStyle xmlns:cs="http://schemas.microsoft.com/office/drawing/2012/chartStyle" xmlns:a="http://schemas.openxmlformats.org/drawingml/2006/main" meth="withinLinear" id="15">
  <a:schemeClr val="accent2"/>
</cs:colorStyle>
</file>

<file path=xl/charts/colors1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 id="15">
  <a:schemeClr val="accent2"/>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withinLinear" id="15">
  <a:schemeClr val="accent2"/>
</cs:colorStyle>
</file>

<file path=xl/charts/colors17.xml><?xml version="1.0" encoding="utf-8"?>
<cs:colorStyle xmlns:cs="http://schemas.microsoft.com/office/drawing/2012/chartStyle" xmlns:a="http://schemas.openxmlformats.org/drawingml/2006/main" meth="withinLinear" id="15">
  <a:schemeClr val="accent2"/>
</cs:colorStyle>
</file>

<file path=xl/charts/colors1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5">
  <a:schemeClr val="accent2"/>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9.xml.rels><?xml version="1.0" encoding="UTF-8" standalone="yes"?>
<Relationships xmlns="http://schemas.openxmlformats.org/package/2006/relationships"><Relationship Id="rId8" Type="http://schemas.openxmlformats.org/officeDocument/2006/relationships/image" Target="../media/image3.svg"/><Relationship Id="rId13" Type="http://schemas.openxmlformats.org/officeDocument/2006/relationships/chart" Target="../charts/chart20.xml"/><Relationship Id="rId3" Type="http://schemas.openxmlformats.org/officeDocument/2006/relationships/chart" Target="../charts/chart16.xml"/><Relationship Id="rId7" Type="http://schemas.openxmlformats.org/officeDocument/2006/relationships/image" Target="../media/image2.png"/><Relationship Id="rId12" Type="http://schemas.openxmlformats.org/officeDocument/2006/relationships/image" Target="../media/image7.svg"/><Relationship Id="rId2" Type="http://schemas.openxmlformats.org/officeDocument/2006/relationships/chart" Target="../charts/chart15.xml"/><Relationship Id="rId1" Type="http://schemas.openxmlformats.org/officeDocument/2006/relationships/chart" Target="../charts/chart14.xml"/><Relationship Id="rId6" Type="http://schemas.openxmlformats.org/officeDocument/2006/relationships/chart" Target="../charts/chart19.xml"/><Relationship Id="rId11" Type="http://schemas.openxmlformats.org/officeDocument/2006/relationships/image" Target="../media/image4.png"/><Relationship Id="rId5" Type="http://schemas.openxmlformats.org/officeDocument/2006/relationships/chart" Target="../charts/chart18.xml"/><Relationship Id="rId10" Type="http://schemas.openxmlformats.org/officeDocument/2006/relationships/image" Target="../media/image5.svg"/><Relationship Id="rId4" Type="http://schemas.openxmlformats.org/officeDocument/2006/relationships/chart" Target="../charts/chart17.xml"/><Relationship Id="rId9" Type="http://schemas.openxmlformats.org/officeDocument/2006/relationships/image" Target="../media/image3.png"/><Relationship Id="rId14" Type="http://schemas.openxmlformats.org/officeDocument/2006/relationships/chart" Target="../charts/chart21.xml"/></Relationships>
</file>

<file path=xl/drawings/drawing1.xml><?xml version="1.0" encoding="utf-8"?>
<xdr:wsDr xmlns:xdr="http://schemas.openxmlformats.org/drawingml/2006/spreadsheetDrawing" xmlns:a="http://schemas.openxmlformats.org/drawingml/2006/main">
  <xdr:twoCellAnchor>
    <xdr:from>
      <xdr:col>3</xdr:col>
      <xdr:colOff>15240</xdr:colOff>
      <xdr:row>2</xdr:row>
      <xdr:rowOff>175260</xdr:rowOff>
    </xdr:from>
    <xdr:to>
      <xdr:col>10</xdr:col>
      <xdr:colOff>320040</xdr:colOff>
      <xdr:row>17</xdr:row>
      <xdr:rowOff>175260</xdr:rowOff>
    </xdr:to>
    <xdr:graphicFrame macro="">
      <xdr:nvGraphicFramePr>
        <xdr:cNvPr id="2" name="Chart 1">
          <a:extLst>
            <a:ext uri="{FF2B5EF4-FFF2-40B4-BE49-F238E27FC236}">
              <a16:creationId xmlns="" xmlns:a16="http://schemas.microsoft.com/office/drawing/2014/main" id="{7F0132E2-F161-ABCC-E44C-FCC656E4B4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464820</xdr:colOff>
      <xdr:row>2</xdr:row>
      <xdr:rowOff>137160</xdr:rowOff>
    </xdr:from>
    <xdr:to>
      <xdr:col>14</xdr:col>
      <xdr:colOff>464820</xdr:colOff>
      <xdr:row>16</xdr:row>
      <xdr:rowOff>43815</xdr:rowOff>
    </xdr:to>
    <mc:AlternateContent xmlns:mc="http://schemas.openxmlformats.org/markup-compatibility/2006" xmlns:a14="http://schemas.microsoft.com/office/drawing/2010/main">
      <mc:Choice Requires="a14">
        <xdr:graphicFrame macro="">
          <xdr:nvGraphicFramePr>
            <xdr:cNvPr id="3" name="Department 2">
              <a:extLst>
                <a:ext uri="{FF2B5EF4-FFF2-40B4-BE49-F238E27FC236}">
                  <a16:creationId xmlns="" xmlns:a16="http://schemas.microsoft.com/office/drawing/2014/main" id="{6C7B1B92-0517-E3D4-F0B8-E3B6DD4CBE43}"/>
                </a:ext>
              </a:extLst>
            </xdr:cNvPr>
            <xdr:cNvGraphicFramePr/>
          </xdr:nvGraphicFramePr>
          <xdr:xfrm>
            <a:off x="0" y="0"/>
            <a:ext cx="0" cy="0"/>
          </xdr:xfrm>
          <a:graphic>
            <a:graphicData uri="http://schemas.microsoft.com/office/drawing/2010/slicer">
              <sle:slicer xmlns:sle="http://schemas.microsoft.com/office/drawing/2010/slicer" name="Department 2"/>
            </a:graphicData>
          </a:graphic>
        </xdr:graphicFrame>
      </mc:Choice>
      <mc:Fallback xmlns="">
        <xdr:sp macro="" textlink="">
          <xdr:nvSpPr>
            <xdr:cNvPr id="0" name=""/>
            <xdr:cNvSpPr>
              <a:spLocks noTextEdit="1"/>
            </xdr:cNvSpPr>
          </xdr:nvSpPr>
          <xdr:spPr>
            <a:xfrm>
              <a:off x="9075420" y="5029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137160</xdr:colOff>
      <xdr:row>12</xdr:row>
      <xdr:rowOff>22861</xdr:rowOff>
    </xdr:from>
    <xdr:to>
      <xdr:col>1</xdr:col>
      <xdr:colOff>792480</xdr:colOff>
      <xdr:row>18</xdr:row>
      <xdr:rowOff>45721</xdr:rowOff>
    </xdr:to>
    <mc:AlternateContent xmlns:mc="http://schemas.openxmlformats.org/markup-compatibility/2006" xmlns:a14="http://schemas.microsoft.com/office/drawing/2010/main">
      <mc:Choice Requires="a14">
        <xdr:graphicFrame macro="">
          <xdr:nvGraphicFramePr>
            <xdr:cNvPr id="4" name="Gender 2"/>
            <xdr:cNvGraphicFramePr/>
          </xdr:nvGraphicFramePr>
          <xdr:xfrm>
            <a:off x="0" y="0"/>
            <a:ext cx="0" cy="0"/>
          </xdr:xfrm>
          <a:graphic>
            <a:graphicData uri="http://schemas.microsoft.com/office/drawing/2010/slicer">
              <sle:slicer xmlns:sle="http://schemas.microsoft.com/office/drawing/2010/slicer" name="Gender 2"/>
            </a:graphicData>
          </a:graphic>
        </xdr:graphicFrame>
      </mc:Choice>
      <mc:Fallback xmlns="">
        <xdr:sp macro="" textlink="">
          <xdr:nvSpPr>
            <xdr:cNvPr id="0" name=""/>
            <xdr:cNvSpPr>
              <a:spLocks noTextEdit="1"/>
            </xdr:cNvSpPr>
          </xdr:nvSpPr>
          <xdr:spPr>
            <a:xfrm>
              <a:off x="137160" y="2217421"/>
              <a:ext cx="2202180" cy="11201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c:userShapes xmlns:c="http://schemas.openxmlformats.org/drawingml/2006/chart">
  <cdr:relSizeAnchor xmlns:cdr="http://schemas.openxmlformats.org/drawingml/2006/chartDrawing">
    <cdr:from>
      <cdr:x>0.35762</cdr:x>
      <cdr:y>0.052</cdr:y>
    </cdr:from>
    <cdr:to>
      <cdr:x>0.98543</cdr:x>
      <cdr:y>1</cdr:y>
    </cdr:to>
    <cdr:sp macro="" textlink="">
      <cdr:nvSpPr>
        <cdr:cNvPr id="2" name="TextBox 1">
          <a:extLst xmlns:a="http://schemas.openxmlformats.org/drawingml/2006/main">
            <a:ext uri="{FF2B5EF4-FFF2-40B4-BE49-F238E27FC236}">
              <a16:creationId xmlns="" xmlns:a16="http://schemas.microsoft.com/office/drawing/2014/main" id="{55815A6B-E200-03F2-B762-3276AE73A728}"/>
            </a:ext>
          </a:extLst>
        </cdr:cNvPr>
        <cdr:cNvSpPr txBox="1"/>
      </cdr:nvSpPr>
      <cdr:spPr>
        <a:xfrm xmlns:a="http://schemas.openxmlformats.org/drawingml/2006/main">
          <a:off x="520861" y="472632"/>
          <a:ext cx="9144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endParaRPr lang="en-IN" sz="1100"/>
        </a:p>
      </cdr:txBody>
    </cdr:sp>
  </cdr:relSizeAnchor>
</c:userShapes>
</file>

<file path=xl/drawings/drawing11.xml><?xml version="1.0" encoding="utf-8"?>
<c:userShapes xmlns:c="http://schemas.openxmlformats.org/drawingml/2006/chart">
  <cdr:relSizeAnchor xmlns:cdr="http://schemas.openxmlformats.org/drawingml/2006/chartDrawing">
    <cdr:from>
      <cdr:x>0.47026</cdr:x>
      <cdr:y>0.04242</cdr:y>
    </cdr:from>
    <cdr:to>
      <cdr:x>0.90732</cdr:x>
      <cdr:y>1</cdr:y>
    </cdr:to>
    <cdr:sp macro="" textlink="">
      <cdr:nvSpPr>
        <cdr:cNvPr id="2" name="TextBox 1">
          <a:extLst xmlns:a="http://schemas.openxmlformats.org/drawingml/2006/main">
            <a:ext uri="{FF2B5EF4-FFF2-40B4-BE49-F238E27FC236}">
              <a16:creationId xmlns="" xmlns:a16="http://schemas.microsoft.com/office/drawing/2014/main" id="{A43C3D9E-0921-53F4-37A8-820C76D0DA82}"/>
            </a:ext>
          </a:extLst>
        </cdr:cNvPr>
        <cdr:cNvSpPr txBox="1"/>
      </cdr:nvSpPr>
      <cdr:spPr>
        <a:xfrm xmlns:a="http://schemas.openxmlformats.org/drawingml/2006/main">
          <a:off x="983848" y="472633"/>
          <a:ext cx="9144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endParaRPr lang="en-IN" sz="1100"/>
        </a:p>
      </cdr:txBody>
    </cdr:sp>
  </cdr:relSizeAnchor>
  <cdr:relSizeAnchor xmlns:cdr="http://schemas.openxmlformats.org/drawingml/2006/chartDrawing">
    <cdr:from>
      <cdr:x>0.4887</cdr:x>
      <cdr:y>0.04242</cdr:y>
    </cdr:from>
    <cdr:to>
      <cdr:x>0.92576</cdr:x>
      <cdr:y>1</cdr:y>
    </cdr:to>
    <cdr:sp macro="" textlink="">
      <cdr:nvSpPr>
        <cdr:cNvPr id="3" name="TextBox 2">
          <a:extLst xmlns:a="http://schemas.openxmlformats.org/drawingml/2006/main">
            <a:ext uri="{FF2B5EF4-FFF2-40B4-BE49-F238E27FC236}">
              <a16:creationId xmlns="" xmlns:a16="http://schemas.microsoft.com/office/drawing/2014/main" id="{28A91BDA-5AE4-ECAF-D49A-001938DDA36E}"/>
            </a:ext>
          </a:extLst>
        </cdr:cNvPr>
        <cdr:cNvSpPr txBox="1"/>
      </cdr:nvSpPr>
      <cdr:spPr>
        <a:xfrm xmlns:a="http://schemas.openxmlformats.org/drawingml/2006/main">
          <a:off x="1022430" y="308658"/>
          <a:ext cx="9144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endParaRPr lang="en-IN" sz="1100"/>
        </a:p>
      </cdr:txBody>
    </cdr:sp>
  </cdr:relSizeAnchor>
</c:userShapes>
</file>

<file path=xl/drawings/drawing12.xml><?xml version="1.0" encoding="utf-8"?>
<xdr:wsDr xmlns:xdr="http://schemas.openxmlformats.org/drawingml/2006/spreadsheetDrawing" xmlns:a="http://schemas.openxmlformats.org/drawingml/2006/main">
  <xdr:twoCellAnchor>
    <xdr:from>
      <xdr:col>6</xdr:col>
      <xdr:colOff>147321</xdr:colOff>
      <xdr:row>1</xdr:row>
      <xdr:rowOff>82006</xdr:rowOff>
    </xdr:from>
    <xdr:to>
      <xdr:col>17</xdr:col>
      <xdr:colOff>109220</xdr:colOff>
      <xdr:row>6</xdr:row>
      <xdr:rowOff>66766</xdr:rowOff>
    </xdr:to>
    <xdr:sp macro="" textlink="">
      <xdr:nvSpPr>
        <xdr:cNvPr id="2" name="Rectangle: Rounded Corners 1">
          <a:extLst>
            <a:ext uri="{FF2B5EF4-FFF2-40B4-BE49-F238E27FC236}">
              <a16:creationId xmlns="" xmlns:a16="http://schemas.microsoft.com/office/drawing/2014/main" id="{6B10A469-8735-99AA-F8C5-20A3CFDA136A}"/>
            </a:ext>
          </a:extLst>
        </xdr:cNvPr>
        <xdr:cNvSpPr/>
      </xdr:nvSpPr>
      <xdr:spPr>
        <a:xfrm>
          <a:off x="3794035" y="263435"/>
          <a:ext cx="6647542" cy="910045"/>
        </a:xfrm>
        <a:prstGeom prst="roundRect">
          <a:avLst/>
        </a:prstGeom>
        <a:gradFill>
          <a:gsLst>
            <a:gs pos="0">
              <a:schemeClr val="tx1">
                <a:lumMod val="75000"/>
                <a:lumOff val="25000"/>
              </a:schemeClr>
            </a:gs>
            <a:gs pos="100000">
              <a:schemeClr val="bg2">
                <a:lumMod val="50000"/>
              </a:scheme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4400"/>
            <a:t>Insights</a:t>
          </a:r>
        </a:p>
      </xdr:txBody>
    </xdr:sp>
    <xdr:clientData/>
  </xdr:twoCellAnchor>
  <xdr:twoCellAnchor>
    <xdr:from>
      <xdr:col>0</xdr:col>
      <xdr:colOff>205740</xdr:colOff>
      <xdr:row>7</xdr:row>
      <xdr:rowOff>7620</xdr:rowOff>
    </xdr:from>
    <xdr:to>
      <xdr:col>22</xdr:col>
      <xdr:colOff>563880</xdr:colOff>
      <xdr:row>34</xdr:row>
      <xdr:rowOff>160020</xdr:rowOff>
    </xdr:to>
    <xdr:sp macro="" textlink="">
      <xdr:nvSpPr>
        <xdr:cNvPr id="5" name="Rectangle: Rounded Corners 4">
          <a:extLst>
            <a:ext uri="{FF2B5EF4-FFF2-40B4-BE49-F238E27FC236}">
              <a16:creationId xmlns="" xmlns:a16="http://schemas.microsoft.com/office/drawing/2014/main" id="{0C570256-FBF5-90EF-9946-D9BBCC1F5820}"/>
            </a:ext>
          </a:extLst>
        </xdr:cNvPr>
        <xdr:cNvSpPr/>
      </xdr:nvSpPr>
      <xdr:spPr>
        <a:xfrm>
          <a:off x="205740" y="1303020"/>
          <a:ext cx="13769340" cy="5158740"/>
        </a:xfrm>
        <a:prstGeom prst="roundRect">
          <a:avLst>
            <a:gd name="adj" fmla="val 4143"/>
          </a:avLst>
        </a:prstGeom>
        <a:gradFill>
          <a:gsLst>
            <a:gs pos="0">
              <a:schemeClr val="tx1">
                <a:lumMod val="75000"/>
                <a:lumOff val="25000"/>
              </a:schemeClr>
            </a:gs>
            <a:gs pos="100000">
              <a:schemeClr val="bg2">
                <a:lumMod val="50000"/>
              </a:scheme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i="0">
              <a:solidFill>
                <a:schemeClr val="lt1"/>
              </a:solidFill>
              <a:effectLst/>
              <a:latin typeface="+mn-lt"/>
              <a:ea typeface="+mn-ea"/>
              <a:cs typeface="+mn-cs"/>
            </a:rPr>
            <a:t>       All departments except Hardware and Human Resources have an attrition rate over 50%.</a:t>
          </a:r>
        </a:p>
        <a:p>
          <a:pPr algn="l"/>
          <a:r>
            <a:rPr lang="en-IN" sz="1100" b="0" i="0" baseline="0">
              <a:solidFill>
                <a:schemeClr val="lt1"/>
              </a:solidFill>
              <a:effectLst/>
              <a:latin typeface="+mn-lt"/>
              <a:ea typeface="+mn-ea"/>
              <a:cs typeface="+mn-cs"/>
            </a:rPr>
            <a:t>         </a:t>
          </a:r>
        </a:p>
        <a:p>
          <a:pPr algn="l"/>
          <a:r>
            <a:rPr lang="en-IN" sz="1100" b="0" i="0">
              <a:solidFill>
                <a:schemeClr val="lt1"/>
              </a:solidFill>
              <a:effectLst/>
              <a:latin typeface="+mn-lt"/>
              <a:ea typeface="+mn-ea"/>
              <a:cs typeface="+mn-cs"/>
            </a:rPr>
            <a:t>        </a:t>
          </a:r>
          <a:r>
            <a:rPr lang="en-IN" sz="1600" b="1" i="0">
              <a:solidFill>
                <a:schemeClr val="lt1"/>
              </a:solidFill>
              <a:effectLst/>
              <a:latin typeface="+mn-lt"/>
              <a:ea typeface="+mn-ea"/>
              <a:cs typeface="+mn-cs"/>
            </a:rPr>
            <a:t>The department with the highest attrition rate is Research &amp; Development at 51.21%, while the</a:t>
          </a:r>
          <a:r>
            <a:rPr lang="en-IN" sz="1600" b="1" i="0" baseline="0">
              <a:solidFill>
                <a:schemeClr val="lt1"/>
              </a:solidFill>
              <a:effectLst/>
              <a:latin typeface="+mn-lt"/>
              <a:ea typeface="+mn-ea"/>
              <a:cs typeface="+mn-cs"/>
            </a:rPr>
            <a:t> </a:t>
          </a:r>
          <a:r>
            <a:rPr lang="en-IN" sz="1600" b="1" i="0">
              <a:solidFill>
                <a:schemeClr val="lt1"/>
              </a:solidFill>
              <a:effectLst/>
              <a:latin typeface="+mn-lt"/>
              <a:ea typeface="+mn-ea"/>
              <a:cs typeface="+mn-cs"/>
            </a:rPr>
            <a:t>department with the lowest attrition rate is Hardware at 49.44%.</a:t>
          </a:r>
        </a:p>
        <a:p>
          <a:pPr algn="l"/>
          <a:endParaRPr lang="en-IN" sz="1600" b="1" i="0">
            <a:solidFill>
              <a:schemeClr val="lt1"/>
            </a:solidFill>
            <a:effectLst/>
            <a:latin typeface="+mn-lt"/>
            <a:ea typeface="+mn-ea"/>
            <a:cs typeface="+mn-cs"/>
          </a:endParaRPr>
        </a:p>
        <a:p>
          <a:pPr algn="l"/>
          <a:r>
            <a:rPr lang="en-IN" sz="1800" b="1" i="0" baseline="0">
              <a:solidFill>
                <a:schemeClr val="lt1"/>
              </a:solidFill>
              <a:effectLst/>
              <a:latin typeface="+mn-lt"/>
              <a:ea typeface="+mn-ea"/>
              <a:cs typeface="+mn-cs"/>
            </a:rPr>
            <a:t>     </a:t>
          </a:r>
          <a:r>
            <a:rPr lang="en-IN" sz="1600" b="1" i="0">
              <a:solidFill>
                <a:schemeClr val="lt1"/>
              </a:solidFill>
              <a:effectLst/>
              <a:latin typeface="+mn-lt"/>
              <a:ea typeface="+mn-ea"/>
              <a:cs typeface="+mn-cs"/>
            </a:rPr>
            <a:t>The average monthly income is relatively consistent across all departments, ranging from $25,796 for Research &amp; Development to $26,119 for Sales. This suggests that compensation may not be a major factor contributing to employee turnover.</a:t>
          </a:r>
        </a:p>
        <a:p>
          <a:pPr marL="0" marR="0" lvl="0" indent="0" defTabSz="914400" eaLnBrk="1" fontAlgn="auto" latinLnBrk="0" hangingPunct="1">
            <a:lnSpc>
              <a:spcPct val="100000"/>
            </a:lnSpc>
            <a:spcBef>
              <a:spcPts val="0"/>
            </a:spcBef>
            <a:spcAft>
              <a:spcPts val="0"/>
            </a:spcAft>
            <a:buClrTx/>
            <a:buSzTx/>
            <a:buFontTx/>
            <a:buNone/>
            <a:tabLst/>
            <a:defRPr/>
          </a:pPr>
          <a:r>
            <a:rPr lang="en-IN" sz="1600"/>
            <a:t/>
          </a:r>
          <a:br>
            <a:rPr lang="en-IN" sz="1600"/>
          </a:br>
          <a:r>
            <a:rPr lang="en-IN" sz="2400" b="1"/>
            <a:t>   </a:t>
          </a:r>
          <a:r>
            <a:rPr lang="en-IN" sz="1600" b="1" i="0">
              <a:solidFill>
                <a:schemeClr val="lt1"/>
              </a:solidFill>
              <a:effectLst/>
              <a:latin typeface="+mn-lt"/>
              <a:ea typeface="+mn-ea"/>
              <a:cs typeface="+mn-cs"/>
            </a:rPr>
            <a:t>The average working years are relatively consistent across all departments, ranging from 20 years for Hardware, Support, Research &amp; Development, and Human Resources, to 21 years for Sales and Software. This suggests that the company has a relatively stable workforce across all departments.</a:t>
          </a:r>
        </a:p>
        <a:p>
          <a:endParaRPr lang="en-IN" sz="1600" b="1" i="0">
            <a:solidFill>
              <a:schemeClr val="lt1"/>
            </a:solidFill>
            <a:effectLst/>
            <a:latin typeface="+mn-lt"/>
            <a:ea typeface="+mn-ea"/>
            <a:cs typeface="+mn-cs"/>
          </a:endParaRPr>
        </a:p>
        <a:p>
          <a:r>
            <a:rPr lang="en-IN" sz="1600" b="1" i="0">
              <a:solidFill>
                <a:schemeClr val="lt1"/>
              </a:solidFill>
              <a:effectLst/>
              <a:latin typeface="+mn-lt"/>
              <a:ea typeface="+mn-ea"/>
              <a:cs typeface="+mn-cs"/>
            </a:rPr>
            <a:t>    The majority of the respondents rated their work-life balance as average or better, with a total of 74.59% rating their work-life balance as good or excellent.</a:t>
          </a:r>
        </a:p>
        <a:p>
          <a:endParaRPr lang="en-IN" sz="1100" b="0" i="0">
            <a:solidFill>
              <a:schemeClr val="lt1"/>
            </a:solidFill>
            <a:effectLst/>
            <a:latin typeface="+mn-lt"/>
            <a:ea typeface="+mn-ea"/>
            <a:cs typeface="+mn-cs"/>
          </a:endParaRPr>
        </a:p>
        <a:p>
          <a:r>
            <a:rPr lang="en-IN" sz="1600" b="1" i="0">
              <a:solidFill>
                <a:schemeClr val="lt1"/>
              </a:solidFill>
              <a:effectLst/>
              <a:latin typeface="+mn-lt"/>
              <a:ea typeface="+mn-ea"/>
              <a:cs typeface="+mn-cs"/>
            </a:rPr>
            <a:t>    Sales Executive and Healthcare Representative job roles have the highest number of respondents rating their work-life balance as good or excellent, while Manufacturing Director and Developer job roles have the lowest.</a:t>
          </a:r>
        </a:p>
        <a:p>
          <a:endParaRPr lang="en-IN" sz="2400"/>
        </a:p>
        <a:p>
          <a:r>
            <a:rPr lang="en-IN" sz="1800" b="1" i="0">
              <a:solidFill>
                <a:schemeClr val="lt1"/>
              </a:solidFill>
              <a:effectLst/>
              <a:latin typeface="+mn-lt"/>
              <a:ea typeface="+mn-ea"/>
              <a:cs typeface="+mn-cs"/>
            </a:rPr>
            <a:t>   The Hardware and Support departments have the lowest average years since the last promotion, suggesting that there may be more opportunities for growth and development in these departments compared to others.</a:t>
          </a:r>
        </a:p>
        <a:p>
          <a:r>
            <a:rPr lang="en-IN" sz="2400"/>
            <a:t/>
          </a:r>
          <a:br>
            <a:rPr lang="en-IN" sz="2400"/>
          </a:br>
          <a:r>
            <a:rPr lang="en-IN" sz="2400"/>
            <a:t/>
          </a:r>
          <a:br>
            <a:rPr lang="en-IN" sz="2400"/>
          </a:br>
          <a:endParaRPr lang="en-IN" sz="2400" b="1"/>
        </a:p>
        <a:p>
          <a:r>
            <a:rPr lang="en-IN" sz="2400" b="1"/>
            <a:t/>
          </a:r>
          <a:br>
            <a:rPr lang="en-IN" sz="2400" b="1"/>
          </a:br>
          <a:r>
            <a:rPr lang="en-IN" sz="2400" b="1"/>
            <a:t> </a:t>
          </a:r>
          <a:endParaRPr lang="en-IN" sz="2400" b="1" i="0">
            <a:solidFill>
              <a:schemeClr val="lt1"/>
            </a:solidFill>
            <a:effectLst/>
            <a:latin typeface="+mn-lt"/>
            <a:ea typeface="+mn-ea"/>
            <a:cs typeface="+mn-cs"/>
          </a:endParaRPr>
        </a:p>
      </xdr:txBody>
    </xdr:sp>
    <xdr:clientData/>
  </xdr:twoCellAnchor>
  <xdr:twoCellAnchor>
    <xdr:from>
      <xdr:col>0</xdr:col>
      <xdr:colOff>358140</xdr:colOff>
      <xdr:row>8</xdr:row>
      <xdr:rowOff>15240</xdr:rowOff>
    </xdr:from>
    <xdr:to>
      <xdr:col>0</xdr:col>
      <xdr:colOff>541020</xdr:colOff>
      <xdr:row>8</xdr:row>
      <xdr:rowOff>160020</xdr:rowOff>
    </xdr:to>
    <xdr:sp macro="" textlink="">
      <xdr:nvSpPr>
        <xdr:cNvPr id="6" name="Star: 5 Points 5">
          <a:extLst>
            <a:ext uri="{FF2B5EF4-FFF2-40B4-BE49-F238E27FC236}">
              <a16:creationId xmlns="" xmlns:a16="http://schemas.microsoft.com/office/drawing/2014/main" id="{3BE2C2A4-02BE-0E48-72DC-554851C8553B}"/>
            </a:ext>
          </a:extLst>
        </xdr:cNvPr>
        <xdr:cNvSpPr/>
      </xdr:nvSpPr>
      <xdr:spPr>
        <a:xfrm>
          <a:off x="358140" y="1493520"/>
          <a:ext cx="182880" cy="144780"/>
        </a:xfrm>
        <a:prstGeom prst="star5">
          <a:avLst/>
        </a:prstGeom>
        <a:solidFill>
          <a:schemeClr val="bg1"/>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350520</xdr:colOff>
      <xdr:row>9</xdr:row>
      <xdr:rowOff>228600</xdr:rowOff>
    </xdr:from>
    <xdr:to>
      <xdr:col>0</xdr:col>
      <xdr:colOff>533400</xdr:colOff>
      <xdr:row>10</xdr:row>
      <xdr:rowOff>137160</xdr:rowOff>
    </xdr:to>
    <xdr:sp macro="" textlink="">
      <xdr:nvSpPr>
        <xdr:cNvPr id="7" name="Star: 5 Points 6">
          <a:extLst>
            <a:ext uri="{FF2B5EF4-FFF2-40B4-BE49-F238E27FC236}">
              <a16:creationId xmlns="" xmlns:a16="http://schemas.microsoft.com/office/drawing/2014/main" id="{89089D85-FA2C-451F-87DF-4AB8BB35B9B7}"/>
            </a:ext>
          </a:extLst>
        </xdr:cNvPr>
        <xdr:cNvSpPr/>
      </xdr:nvSpPr>
      <xdr:spPr>
        <a:xfrm>
          <a:off x="350520" y="1889760"/>
          <a:ext cx="182880" cy="144780"/>
        </a:xfrm>
        <a:prstGeom prst="star5">
          <a:avLst/>
        </a:prstGeom>
        <a:solidFill>
          <a:schemeClr val="bg1"/>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342900</xdr:colOff>
      <xdr:row>13</xdr:row>
      <xdr:rowOff>167640</xdr:rowOff>
    </xdr:from>
    <xdr:to>
      <xdr:col>0</xdr:col>
      <xdr:colOff>525780</xdr:colOff>
      <xdr:row>14</xdr:row>
      <xdr:rowOff>129540</xdr:rowOff>
    </xdr:to>
    <xdr:sp macro="" textlink="">
      <xdr:nvSpPr>
        <xdr:cNvPr id="8" name="Star: 5 Points 7">
          <a:extLst>
            <a:ext uri="{FF2B5EF4-FFF2-40B4-BE49-F238E27FC236}">
              <a16:creationId xmlns="" xmlns:a16="http://schemas.microsoft.com/office/drawing/2014/main" id="{D5E40731-4721-42D3-AEB9-F3415ED7C66A}"/>
            </a:ext>
          </a:extLst>
        </xdr:cNvPr>
        <xdr:cNvSpPr/>
      </xdr:nvSpPr>
      <xdr:spPr>
        <a:xfrm>
          <a:off x="342900" y="2628900"/>
          <a:ext cx="182880" cy="144780"/>
        </a:xfrm>
        <a:prstGeom prst="star5">
          <a:avLst/>
        </a:prstGeom>
        <a:solidFill>
          <a:schemeClr val="bg1"/>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327660</xdr:colOff>
      <xdr:row>18</xdr:row>
      <xdr:rowOff>106680</xdr:rowOff>
    </xdr:from>
    <xdr:to>
      <xdr:col>0</xdr:col>
      <xdr:colOff>510540</xdr:colOff>
      <xdr:row>19</xdr:row>
      <xdr:rowOff>68580</xdr:rowOff>
    </xdr:to>
    <xdr:sp macro="" textlink="">
      <xdr:nvSpPr>
        <xdr:cNvPr id="9" name="Star: 5 Points 8">
          <a:extLst>
            <a:ext uri="{FF2B5EF4-FFF2-40B4-BE49-F238E27FC236}">
              <a16:creationId xmlns="" xmlns:a16="http://schemas.microsoft.com/office/drawing/2014/main" id="{C0681D05-B6FC-4014-8DA6-424E73D3BFCA}"/>
            </a:ext>
          </a:extLst>
        </xdr:cNvPr>
        <xdr:cNvSpPr/>
      </xdr:nvSpPr>
      <xdr:spPr>
        <a:xfrm>
          <a:off x="327660" y="3482340"/>
          <a:ext cx="182880" cy="144780"/>
        </a:xfrm>
        <a:prstGeom prst="star5">
          <a:avLst/>
        </a:prstGeom>
        <a:solidFill>
          <a:schemeClr val="bg1"/>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289560</xdr:colOff>
      <xdr:row>26</xdr:row>
      <xdr:rowOff>83820</xdr:rowOff>
    </xdr:from>
    <xdr:to>
      <xdr:col>0</xdr:col>
      <xdr:colOff>472440</xdr:colOff>
      <xdr:row>27</xdr:row>
      <xdr:rowOff>45720</xdr:rowOff>
    </xdr:to>
    <xdr:sp macro="" textlink="">
      <xdr:nvSpPr>
        <xdr:cNvPr id="10" name="Star: 5 Points 9">
          <a:extLst>
            <a:ext uri="{FF2B5EF4-FFF2-40B4-BE49-F238E27FC236}">
              <a16:creationId xmlns="" xmlns:a16="http://schemas.microsoft.com/office/drawing/2014/main" id="{4A43CFD1-640B-4615-95DB-3E9CEE9D30C8}"/>
            </a:ext>
          </a:extLst>
        </xdr:cNvPr>
        <xdr:cNvSpPr/>
      </xdr:nvSpPr>
      <xdr:spPr>
        <a:xfrm>
          <a:off x="289560" y="4922520"/>
          <a:ext cx="182880" cy="144780"/>
        </a:xfrm>
        <a:prstGeom prst="star5">
          <a:avLst/>
        </a:prstGeom>
        <a:solidFill>
          <a:schemeClr val="bg1"/>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312420</xdr:colOff>
      <xdr:row>22</xdr:row>
      <xdr:rowOff>160020</xdr:rowOff>
    </xdr:from>
    <xdr:to>
      <xdr:col>0</xdr:col>
      <xdr:colOff>495300</xdr:colOff>
      <xdr:row>23</xdr:row>
      <xdr:rowOff>121920</xdr:rowOff>
    </xdr:to>
    <xdr:sp macro="" textlink="">
      <xdr:nvSpPr>
        <xdr:cNvPr id="11" name="Star: 5 Points 10">
          <a:extLst>
            <a:ext uri="{FF2B5EF4-FFF2-40B4-BE49-F238E27FC236}">
              <a16:creationId xmlns="" xmlns:a16="http://schemas.microsoft.com/office/drawing/2014/main" id="{D43F0A52-2B8A-4750-9F3B-9EC31EF44C49}"/>
            </a:ext>
          </a:extLst>
        </xdr:cNvPr>
        <xdr:cNvSpPr/>
      </xdr:nvSpPr>
      <xdr:spPr>
        <a:xfrm>
          <a:off x="312420" y="4267200"/>
          <a:ext cx="182880" cy="144780"/>
        </a:xfrm>
        <a:prstGeom prst="star5">
          <a:avLst/>
        </a:prstGeom>
        <a:solidFill>
          <a:schemeClr val="bg1"/>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266700</xdr:colOff>
      <xdr:row>31</xdr:row>
      <xdr:rowOff>60960</xdr:rowOff>
    </xdr:from>
    <xdr:to>
      <xdr:col>0</xdr:col>
      <xdr:colOff>449580</xdr:colOff>
      <xdr:row>32</xdr:row>
      <xdr:rowOff>22860</xdr:rowOff>
    </xdr:to>
    <xdr:sp macro="" textlink="">
      <xdr:nvSpPr>
        <xdr:cNvPr id="12" name="Star: 5 Points 11">
          <a:extLst>
            <a:ext uri="{FF2B5EF4-FFF2-40B4-BE49-F238E27FC236}">
              <a16:creationId xmlns="" xmlns:a16="http://schemas.microsoft.com/office/drawing/2014/main" id="{EEEFD4E8-9590-46E6-B942-964DD9A4E375}"/>
            </a:ext>
          </a:extLst>
        </xdr:cNvPr>
        <xdr:cNvSpPr/>
      </xdr:nvSpPr>
      <xdr:spPr>
        <a:xfrm>
          <a:off x="266700" y="5814060"/>
          <a:ext cx="182880" cy="144780"/>
        </a:xfrm>
        <a:prstGeom prst="star5">
          <a:avLst/>
        </a:prstGeom>
        <a:solidFill>
          <a:schemeClr val="bg1"/>
        </a:solidFill>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en-IN"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320040</xdr:colOff>
      <xdr:row>3</xdr:row>
      <xdr:rowOff>175260</xdr:rowOff>
    </xdr:from>
    <xdr:to>
      <xdr:col>11</xdr:col>
      <xdr:colOff>15240</xdr:colOff>
      <xdr:row>19</xdr:row>
      <xdr:rowOff>60960</xdr:rowOff>
    </xdr:to>
    <xdr:graphicFrame macro="">
      <xdr:nvGraphicFramePr>
        <xdr:cNvPr id="2" name="Chart 1">
          <a:extLst>
            <a:ext uri="{FF2B5EF4-FFF2-40B4-BE49-F238E27FC236}">
              <a16:creationId xmlns="" xmlns:a16="http://schemas.microsoft.com/office/drawing/2014/main" id="{68ECC0E5-6E84-8DAB-B137-E1B1850966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381000</xdr:colOff>
      <xdr:row>2</xdr:row>
      <xdr:rowOff>144780</xdr:rowOff>
    </xdr:from>
    <xdr:to>
      <xdr:col>11</xdr:col>
      <xdr:colOff>76200</xdr:colOff>
      <xdr:row>17</xdr:row>
      <xdr:rowOff>144780</xdr:rowOff>
    </xdr:to>
    <xdr:graphicFrame macro="">
      <xdr:nvGraphicFramePr>
        <xdr:cNvPr id="2" name="Chart 1">
          <a:extLst>
            <a:ext uri="{FF2B5EF4-FFF2-40B4-BE49-F238E27FC236}">
              <a16:creationId xmlns="" xmlns:a16="http://schemas.microsoft.com/office/drawing/2014/main" id="{71BF2073-85B8-047D-2F64-7735ABEBDA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7620</xdr:colOff>
      <xdr:row>2</xdr:row>
      <xdr:rowOff>160021</xdr:rowOff>
    </xdr:from>
    <xdr:to>
      <xdr:col>15</xdr:col>
      <xdr:colOff>7620</xdr:colOff>
      <xdr:row>14</xdr:row>
      <xdr:rowOff>7621</xdr:rowOff>
    </xdr:to>
    <mc:AlternateContent xmlns:mc="http://schemas.openxmlformats.org/markup-compatibility/2006" xmlns:a14="http://schemas.microsoft.com/office/drawing/2010/main">
      <mc:Choice Requires="a14">
        <xdr:graphicFrame macro="">
          <xdr:nvGraphicFramePr>
            <xdr:cNvPr id="3" name="Department">
              <a:extLst>
                <a:ext uri="{FF2B5EF4-FFF2-40B4-BE49-F238E27FC236}">
                  <a16:creationId xmlns="" xmlns:a16="http://schemas.microsoft.com/office/drawing/2014/main" id="{37D10DA3-48CD-FF23-B437-475607EF586C}"/>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10226040" y="525781"/>
              <a:ext cx="1828800" cy="20421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320040</xdr:colOff>
      <xdr:row>3</xdr:row>
      <xdr:rowOff>175260</xdr:rowOff>
    </xdr:from>
    <xdr:to>
      <xdr:col>10</xdr:col>
      <xdr:colOff>15240</xdr:colOff>
      <xdr:row>18</xdr:row>
      <xdr:rowOff>175260</xdr:rowOff>
    </xdr:to>
    <xdr:graphicFrame macro="">
      <xdr:nvGraphicFramePr>
        <xdr:cNvPr id="2" name="Chart 1">
          <a:extLst>
            <a:ext uri="{FF2B5EF4-FFF2-40B4-BE49-F238E27FC236}">
              <a16:creationId xmlns="" xmlns:a16="http://schemas.microsoft.com/office/drawing/2014/main" id="{DEEAD2F1-D481-3C82-BF2E-D00F463DE6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167640</xdr:colOff>
      <xdr:row>3</xdr:row>
      <xdr:rowOff>121921</xdr:rowOff>
    </xdr:from>
    <xdr:to>
      <xdr:col>14</xdr:col>
      <xdr:colOff>167640</xdr:colOff>
      <xdr:row>14</xdr:row>
      <xdr:rowOff>83821</xdr:rowOff>
    </xdr:to>
    <mc:AlternateContent xmlns:mc="http://schemas.openxmlformats.org/markup-compatibility/2006" xmlns:a14="http://schemas.microsoft.com/office/drawing/2010/main">
      <mc:Choice Requires="a14">
        <xdr:graphicFrame macro="">
          <xdr:nvGraphicFramePr>
            <xdr:cNvPr id="3" name="Department 3">
              <a:extLst>
                <a:ext uri="{FF2B5EF4-FFF2-40B4-BE49-F238E27FC236}">
                  <a16:creationId xmlns="" xmlns:a16="http://schemas.microsoft.com/office/drawing/2014/main" id="{FC084BF6-004D-6FE8-BE52-A68F5B46878D}"/>
                </a:ext>
              </a:extLst>
            </xdr:cNvPr>
            <xdr:cNvGraphicFramePr/>
          </xdr:nvGraphicFramePr>
          <xdr:xfrm>
            <a:off x="0" y="0"/>
            <a:ext cx="0" cy="0"/>
          </xdr:xfrm>
          <a:graphic>
            <a:graphicData uri="http://schemas.microsoft.com/office/drawing/2010/slicer">
              <sle:slicer xmlns:sle="http://schemas.microsoft.com/office/drawing/2010/slicer" name="Department 3"/>
            </a:graphicData>
          </a:graphic>
        </xdr:graphicFrame>
      </mc:Choice>
      <mc:Fallback xmlns="">
        <xdr:sp macro="" textlink="">
          <xdr:nvSpPr>
            <xdr:cNvPr id="0" name=""/>
            <xdr:cNvSpPr>
              <a:spLocks noTextEdit="1"/>
            </xdr:cNvSpPr>
          </xdr:nvSpPr>
          <xdr:spPr>
            <a:xfrm>
              <a:off x="8793480" y="670561"/>
              <a:ext cx="1828800" cy="19735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6</xdr:col>
      <xdr:colOff>152400</xdr:colOff>
      <xdr:row>2</xdr:row>
      <xdr:rowOff>114300</xdr:rowOff>
    </xdr:from>
    <xdr:to>
      <xdr:col>13</xdr:col>
      <xdr:colOff>457200</xdr:colOff>
      <xdr:row>17</xdr:row>
      <xdr:rowOff>114300</xdr:rowOff>
    </xdr:to>
    <xdr:graphicFrame macro="">
      <xdr:nvGraphicFramePr>
        <xdr:cNvPr id="2" name="Chart 1">
          <a:extLst>
            <a:ext uri="{FF2B5EF4-FFF2-40B4-BE49-F238E27FC236}">
              <a16:creationId xmlns="" xmlns:a16="http://schemas.microsoft.com/office/drawing/2014/main" id="{B8B6D421-9254-1946-9988-47FF1477C8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30480</xdr:colOff>
      <xdr:row>2</xdr:row>
      <xdr:rowOff>99060</xdr:rowOff>
    </xdr:from>
    <xdr:to>
      <xdr:col>17</xdr:col>
      <xdr:colOff>30480</xdr:colOff>
      <xdr:row>20</xdr:row>
      <xdr:rowOff>22860</xdr:rowOff>
    </xdr:to>
    <mc:AlternateContent xmlns:mc="http://schemas.openxmlformats.org/markup-compatibility/2006" xmlns:a14="http://schemas.microsoft.com/office/drawing/2010/main">
      <mc:Choice Requires="a14">
        <xdr:graphicFrame macro="">
          <xdr:nvGraphicFramePr>
            <xdr:cNvPr id="4" name="JobRole 2">
              <a:extLst>
                <a:ext uri="{FF2B5EF4-FFF2-40B4-BE49-F238E27FC236}">
                  <a16:creationId xmlns="" xmlns:a16="http://schemas.microsoft.com/office/drawing/2014/main" id="{4176CB7D-8F84-BF8D-CBE7-0238390FEA4C}"/>
                </a:ext>
              </a:extLst>
            </xdr:cNvPr>
            <xdr:cNvGraphicFramePr/>
          </xdr:nvGraphicFramePr>
          <xdr:xfrm>
            <a:off x="0" y="0"/>
            <a:ext cx="0" cy="0"/>
          </xdr:xfrm>
          <a:graphic>
            <a:graphicData uri="http://schemas.microsoft.com/office/drawing/2010/slicer">
              <sle:slicer xmlns:sle="http://schemas.microsoft.com/office/drawing/2010/slicer" name="JobRole 2"/>
            </a:graphicData>
          </a:graphic>
        </xdr:graphicFrame>
      </mc:Choice>
      <mc:Fallback xmlns="">
        <xdr:sp macro="" textlink="">
          <xdr:nvSpPr>
            <xdr:cNvPr id="0" name=""/>
            <xdr:cNvSpPr>
              <a:spLocks noTextEdit="1"/>
            </xdr:cNvSpPr>
          </xdr:nvSpPr>
          <xdr:spPr>
            <a:xfrm>
              <a:off x="12222480" y="464820"/>
              <a:ext cx="1828800" cy="32156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381000</xdr:colOff>
      <xdr:row>2</xdr:row>
      <xdr:rowOff>175260</xdr:rowOff>
    </xdr:from>
    <xdr:to>
      <xdr:col>11</xdr:col>
      <xdr:colOff>76200</xdr:colOff>
      <xdr:row>17</xdr:row>
      <xdr:rowOff>175260</xdr:rowOff>
    </xdr:to>
    <xdr:graphicFrame macro="">
      <xdr:nvGraphicFramePr>
        <xdr:cNvPr id="3" name="Chart 2">
          <a:extLst>
            <a:ext uri="{FF2B5EF4-FFF2-40B4-BE49-F238E27FC236}">
              <a16:creationId xmlns="" xmlns:a16="http://schemas.microsoft.com/office/drawing/2014/main" id="{CF931622-CE29-5059-517F-E4DCE79AAB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480060</xdr:colOff>
      <xdr:row>2</xdr:row>
      <xdr:rowOff>175260</xdr:rowOff>
    </xdr:from>
    <xdr:to>
      <xdr:col>14</xdr:col>
      <xdr:colOff>480060</xdr:colOff>
      <xdr:row>16</xdr:row>
      <xdr:rowOff>81915</xdr:rowOff>
    </xdr:to>
    <mc:AlternateContent xmlns:mc="http://schemas.openxmlformats.org/markup-compatibility/2006" xmlns:a14="http://schemas.microsoft.com/office/drawing/2010/main">
      <mc:Choice Requires="a14">
        <xdr:graphicFrame macro="">
          <xdr:nvGraphicFramePr>
            <xdr:cNvPr id="2" name="JobRole">
              <a:extLst>
                <a:ext uri="{FF2B5EF4-FFF2-40B4-BE49-F238E27FC236}">
                  <a16:creationId xmlns="" xmlns:a16="http://schemas.microsoft.com/office/drawing/2014/main" id="{D024ED9F-D064-E3B5-24AE-F142A76E1AFD}"/>
                </a:ext>
              </a:extLst>
            </xdr:cNvPr>
            <xdr:cNvGraphicFramePr/>
          </xdr:nvGraphicFramePr>
          <xdr:xfrm>
            <a:off x="0" y="0"/>
            <a:ext cx="0" cy="0"/>
          </xdr:xfrm>
          <a:graphic>
            <a:graphicData uri="http://schemas.microsoft.com/office/drawing/2010/slicer">
              <sle:slicer xmlns:sle="http://schemas.microsoft.com/office/drawing/2010/slicer" name="JobRole"/>
            </a:graphicData>
          </a:graphic>
        </xdr:graphicFrame>
      </mc:Choice>
      <mc:Fallback xmlns="">
        <xdr:sp macro="" textlink="">
          <xdr:nvSpPr>
            <xdr:cNvPr id="0" name=""/>
            <xdr:cNvSpPr>
              <a:spLocks noTextEdit="1"/>
            </xdr:cNvSpPr>
          </xdr:nvSpPr>
          <xdr:spPr>
            <a:xfrm>
              <a:off x="9898380" y="5410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0</xdr:col>
      <xdr:colOff>586740</xdr:colOff>
      <xdr:row>0</xdr:row>
      <xdr:rowOff>91440</xdr:rowOff>
    </xdr:from>
    <xdr:to>
      <xdr:col>22</xdr:col>
      <xdr:colOff>411480</xdr:colOff>
      <xdr:row>27</xdr:row>
      <xdr:rowOff>91439</xdr:rowOff>
    </xdr:to>
    <xdr:sp macro="" textlink="">
      <xdr:nvSpPr>
        <xdr:cNvPr id="6" name="Freeform: Shape 5">
          <a:extLst>
            <a:ext uri="{FF2B5EF4-FFF2-40B4-BE49-F238E27FC236}">
              <a16:creationId xmlns="" xmlns:a16="http://schemas.microsoft.com/office/drawing/2014/main" id="{A8E09D71-DF14-3615-1002-F71532B4AFED}"/>
            </a:ext>
          </a:extLst>
        </xdr:cNvPr>
        <xdr:cNvSpPr/>
      </xdr:nvSpPr>
      <xdr:spPr>
        <a:xfrm>
          <a:off x="586740" y="91440"/>
          <a:ext cx="13235940" cy="4937759"/>
        </a:xfrm>
        <a:custGeom>
          <a:avLst/>
          <a:gdLst>
            <a:gd name="connsiteX0" fmla="*/ 7908369 w 11952135"/>
            <a:gd name="connsiteY0" fmla="*/ 3900979 h 6515047"/>
            <a:gd name="connsiteX1" fmla="*/ 11952135 w 11952135"/>
            <a:gd name="connsiteY1" fmla="*/ 3900979 h 6515047"/>
            <a:gd name="connsiteX2" fmla="*/ 11952135 w 11952135"/>
            <a:gd name="connsiteY2" fmla="*/ 6515047 h 6515047"/>
            <a:gd name="connsiteX3" fmla="*/ 7908369 w 11952135"/>
            <a:gd name="connsiteY3" fmla="*/ 6515047 h 6515047"/>
            <a:gd name="connsiteX4" fmla="*/ 3359385 w 11952135"/>
            <a:gd name="connsiteY4" fmla="*/ 3900979 h 6515047"/>
            <a:gd name="connsiteX5" fmla="*/ 7791456 w 11952135"/>
            <a:gd name="connsiteY5" fmla="*/ 3900979 h 6515047"/>
            <a:gd name="connsiteX6" fmla="*/ 7791456 w 11952135"/>
            <a:gd name="connsiteY6" fmla="*/ 6515047 h 6515047"/>
            <a:gd name="connsiteX7" fmla="*/ 3359385 w 11952135"/>
            <a:gd name="connsiteY7" fmla="*/ 6515047 h 6515047"/>
            <a:gd name="connsiteX8" fmla="*/ 0 w 11952135"/>
            <a:gd name="connsiteY8" fmla="*/ 3900979 h 6515047"/>
            <a:gd name="connsiteX9" fmla="*/ 3242472 w 11952135"/>
            <a:gd name="connsiteY9" fmla="*/ 3900979 h 6515047"/>
            <a:gd name="connsiteX10" fmla="*/ 3242472 w 11952135"/>
            <a:gd name="connsiteY10" fmla="*/ 6515047 h 6515047"/>
            <a:gd name="connsiteX11" fmla="*/ 0 w 11952135"/>
            <a:gd name="connsiteY11" fmla="*/ 6515047 h 6515047"/>
            <a:gd name="connsiteX12" fmla="*/ 8119628 w 11952135"/>
            <a:gd name="connsiteY12" fmla="*/ 1524493 h 6515047"/>
            <a:gd name="connsiteX13" fmla="*/ 11952135 w 11952135"/>
            <a:gd name="connsiteY13" fmla="*/ 1524493 h 6515047"/>
            <a:gd name="connsiteX14" fmla="*/ 11952135 w 11952135"/>
            <a:gd name="connsiteY14" fmla="*/ 3799820 h 6515047"/>
            <a:gd name="connsiteX15" fmla="*/ 8119628 w 11952135"/>
            <a:gd name="connsiteY15" fmla="*/ 3799820 h 6515047"/>
            <a:gd name="connsiteX16" fmla="*/ 3582554 w 11952135"/>
            <a:gd name="connsiteY16" fmla="*/ 1524493 h 6515047"/>
            <a:gd name="connsiteX17" fmla="*/ 8002715 w 11952135"/>
            <a:gd name="connsiteY17" fmla="*/ 1524493 h 6515047"/>
            <a:gd name="connsiteX18" fmla="*/ 8002715 w 11952135"/>
            <a:gd name="connsiteY18" fmla="*/ 3799820 h 6515047"/>
            <a:gd name="connsiteX19" fmla="*/ 3582554 w 11952135"/>
            <a:gd name="connsiteY19" fmla="*/ 3799820 h 6515047"/>
            <a:gd name="connsiteX20" fmla="*/ 0 w 11952135"/>
            <a:gd name="connsiteY20" fmla="*/ 1524493 h 6515047"/>
            <a:gd name="connsiteX21" fmla="*/ 3465641 w 11952135"/>
            <a:gd name="connsiteY21" fmla="*/ 1524493 h 6515047"/>
            <a:gd name="connsiteX22" fmla="*/ 3465641 w 11952135"/>
            <a:gd name="connsiteY22" fmla="*/ 3799820 h 6515047"/>
            <a:gd name="connsiteX23" fmla="*/ 0 w 11952135"/>
            <a:gd name="connsiteY23" fmla="*/ 3799820 h 6515047"/>
            <a:gd name="connsiteX24" fmla="*/ 0 w 11952135"/>
            <a:gd name="connsiteY24" fmla="*/ 624380 h 6515047"/>
            <a:gd name="connsiteX25" fmla="*/ 11952135 w 11952135"/>
            <a:gd name="connsiteY25" fmla="*/ 624380 h 6515047"/>
            <a:gd name="connsiteX26" fmla="*/ 11952135 w 11952135"/>
            <a:gd name="connsiteY26" fmla="*/ 1423334 h 6515047"/>
            <a:gd name="connsiteX27" fmla="*/ 0 w 11952135"/>
            <a:gd name="connsiteY27" fmla="*/ 1423334 h 6515047"/>
            <a:gd name="connsiteX28" fmla="*/ 0 w 11952135"/>
            <a:gd name="connsiteY28" fmla="*/ 0 h 6515047"/>
            <a:gd name="connsiteX29" fmla="*/ 11952135 w 11952135"/>
            <a:gd name="connsiteY29" fmla="*/ 0 h 6515047"/>
            <a:gd name="connsiteX30" fmla="*/ 11952135 w 11952135"/>
            <a:gd name="connsiteY30" fmla="*/ 523221 h 6515047"/>
            <a:gd name="connsiteX31" fmla="*/ 0 w 11952135"/>
            <a:gd name="connsiteY31" fmla="*/ 523221 h 651504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Lst>
          <a:rect l="l" t="t" r="r" b="b"/>
          <a:pathLst>
            <a:path w="11952135" h="6515047">
              <a:moveTo>
                <a:pt x="7908369" y="3900979"/>
              </a:moveTo>
              <a:lnTo>
                <a:pt x="11952135" y="3900979"/>
              </a:lnTo>
              <a:lnTo>
                <a:pt x="11952135" y="6515047"/>
              </a:lnTo>
              <a:lnTo>
                <a:pt x="7908369" y="6515047"/>
              </a:lnTo>
              <a:close/>
              <a:moveTo>
                <a:pt x="3359385" y="3900979"/>
              </a:moveTo>
              <a:lnTo>
                <a:pt x="7791456" y="3900979"/>
              </a:lnTo>
              <a:lnTo>
                <a:pt x="7791456" y="6515047"/>
              </a:lnTo>
              <a:lnTo>
                <a:pt x="3359385" y="6515047"/>
              </a:lnTo>
              <a:close/>
              <a:moveTo>
                <a:pt x="0" y="3900979"/>
              </a:moveTo>
              <a:lnTo>
                <a:pt x="3242472" y="3900979"/>
              </a:lnTo>
              <a:lnTo>
                <a:pt x="3242472" y="6515047"/>
              </a:lnTo>
              <a:lnTo>
                <a:pt x="0" y="6515047"/>
              </a:lnTo>
              <a:close/>
              <a:moveTo>
                <a:pt x="8119628" y="1524493"/>
              </a:moveTo>
              <a:lnTo>
                <a:pt x="11952135" y="1524493"/>
              </a:lnTo>
              <a:lnTo>
                <a:pt x="11952135" y="3799820"/>
              </a:lnTo>
              <a:lnTo>
                <a:pt x="8119628" y="3799820"/>
              </a:lnTo>
              <a:close/>
              <a:moveTo>
                <a:pt x="3582554" y="1524493"/>
              </a:moveTo>
              <a:lnTo>
                <a:pt x="8002715" y="1524493"/>
              </a:lnTo>
              <a:lnTo>
                <a:pt x="8002715" y="3799820"/>
              </a:lnTo>
              <a:lnTo>
                <a:pt x="3582554" y="3799820"/>
              </a:lnTo>
              <a:close/>
              <a:moveTo>
                <a:pt x="0" y="1524493"/>
              </a:moveTo>
              <a:lnTo>
                <a:pt x="3465641" y="1524493"/>
              </a:lnTo>
              <a:lnTo>
                <a:pt x="3465641" y="3799820"/>
              </a:lnTo>
              <a:lnTo>
                <a:pt x="0" y="3799820"/>
              </a:lnTo>
              <a:close/>
              <a:moveTo>
                <a:pt x="0" y="624380"/>
              </a:moveTo>
              <a:lnTo>
                <a:pt x="11952135" y="624380"/>
              </a:lnTo>
              <a:lnTo>
                <a:pt x="11952135" y="1423334"/>
              </a:lnTo>
              <a:lnTo>
                <a:pt x="0" y="1423334"/>
              </a:lnTo>
              <a:close/>
              <a:moveTo>
                <a:pt x="0" y="0"/>
              </a:moveTo>
              <a:lnTo>
                <a:pt x="11952135" y="0"/>
              </a:lnTo>
              <a:lnTo>
                <a:pt x="11952135" y="523221"/>
              </a:lnTo>
              <a:lnTo>
                <a:pt x="0" y="523221"/>
              </a:lnTo>
              <a:close/>
            </a:path>
          </a:pathLst>
        </a:custGeom>
        <a:gradFill>
          <a:gsLst>
            <a:gs pos="100000">
              <a:schemeClr val="tx2">
                <a:lumMod val="50000"/>
              </a:schemeClr>
            </a:gs>
            <a:gs pos="12000">
              <a:schemeClr val="tx2">
                <a:lumMod val="75000"/>
                <a:alpha val="80000"/>
              </a:schemeClr>
            </a:gs>
          </a:gsLst>
          <a:lin ang="54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IN"/>
            <a:t> </a:t>
          </a:r>
        </a:p>
      </xdr:txBody>
    </xdr:sp>
    <xdr:clientData/>
  </xdr:twoCellAnchor>
  <xdr:twoCellAnchor>
    <xdr:from>
      <xdr:col>7</xdr:col>
      <xdr:colOff>306252</xdr:colOff>
      <xdr:row>6</xdr:row>
      <xdr:rowOff>154215</xdr:rowOff>
    </xdr:from>
    <xdr:to>
      <xdr:col>15</xdr:col>
      <xdr:colOff>298632</xdr:colOff>
      <xdr:row>15</xdr:row>
      <xdr:rowOff>161834</xdr:rowOff>
    </xdr:to>
    <xdr:graphicFrame macro="">
      <xdr:nvGraphicFramePr>
        <xdr:cNvPr id="8" name="Chart 7">
          <a:extLst>
            <a:ext uri="{FF2B5EF4-FFF2-40B4-BE49-F238E27FC236}">
              <a16:creationId xmlns="" xmlns:a16="http://schemas.microsoft.com/office/drawing/2014/main" id="{681E494C-3BF3-455F-8860-03A21D44E1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60960</xdr:colOff>
      <xdr:row>16</xdr:row>
      <xdr:rowOff>137160</xdr:rowOff>
    </xdr:from>
    <xdr:to>
      <xdr:col>15</xdr:col>
      <xdr:colOff>76200</xdr:colOff>
      <xdr:row>27</xdr:row>
      <xdr:rowOff>53340</xdr:rowOff>
    </xdr:to>
    <xdr:graphicFrame macro="">
      <xdr:nvGraphicFramePr>
        <xdr:cNvPr id="9" name="Chart 8">
          <a:extLst>
            <a:ext uri="{FF2B5EF4-FFF2-40B4-BE49-F238E27FC236}">
              <a16:creationId xmlns="" xmlns:a16="http://schemas.microsoft.com/office/drawing/2014/main" id="{5DF9FB4F-5F22-48F0-AC16-B5E9CD9861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594360</xdr:colOff>
      <xdr:row>16</xdr:row>
      <xdr:rowOff>106680</xdr:rowOff>
    </xdr:from>
    <xdr:to>
      <xdr:col>6</xdr:col>
      <xdr:colOff>502920</xdr:colOff>
      <xdr:row>27</xdr:row>
      <xdr:rowOff>91440</xdr:rowOff>
    </xdr:to>
    <xdr:graphicFrame macro="">
      <xdr:nvGraphicFramePr>
        <xdr:cNvPr id="10" name="Chart 9">
          <a:extLst>
            <a:ext uri="{FF2B5EF4-FFF2-40B4-BE49-F238E27FC236}">
              <a16:creationId xmlns="" xmlns:a16="http://schemas.microsoft.com/office/drawing/2014/main" id="{11D41EC1-983B-4B58-8F88-8331969397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449580</xdr:colOff>
      <xdr:row>6</xdr:row>
      <xdr:rowOff>137160</xdr:rowOff>
    </xdr:from>
    <xdr:to>
      <xdr:col>22</xdr:col>
      <xdr:colOff>388620</xdr:colOff>
      <xdr:row>16</xdr:row>
      <xdr:rowOff>38100</xdr:rowOff>
    </xdr:to>
    <xdr:graphicFrame macro="">
      <xdr:nvGraphicFramePr>
        <xdr:cNvPr id="11" name="Chart 10">
          <a:extLst>
            <a:ext uri="{FF2B5EF4-FFF2-40B4-BE49-F238E27FC236}">
              <a16:creationId xmlns="" xmlns:a16="http://schemas.microsoft.com/office/drawing/2014/main" id="{472B3A1D-1285-4415-888C-C7380CDCD6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190500</xdr:colOff>
      <xdr:row>16</xdr:row>
      <xdr:rowOff>137160</xdr:rowOff>
    </xdr:from>
    <xdr:to>
      <xdr:col>22</xdr:col>
      <xdr:colOff>388620</xdr:colOff>
      <xdr:row>27</xdr:row>
      <xdr:rowOff>76200</xdr:rowOff>
    </xdr:to>
    <xdr:graphicFrame macro="">
      <xdr:nvGraphicFramePr>
        <xdr:cNvPr id="12" name="Chart 11">
          <a:extLst>
            <a:ext uri="{FF2B5EF4-FFF2-40B4-BE49-F238E27FC236}">
              <a16:creationId xmlns="" xmlns:a16="http://schemas.microsoft.com/office/drawing/2014/main" id="{A9B567E4-81DC-483C-9226-0F623CB871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580571</xdr:colOff>
      <xdr:row>6</xdr:row>
      <xdr:rowOff>145143</xdr:rowOff>
    </xdr:from>
    <xdr:to>
      <xdr:col>7</xdr:col>
      <xdr:colOff>154213</xdr:colOff>
      <xdr:row>16</xdr:row>
      <xdr:rowOff>45356</xdr:rowOff>
    </xdr:to>
    <xdr:graphicFrame macro="">
      <xdr:nvGraphicFramePr>
        <xdr:cNvPr id="13" name="Chart 12">
          <a:extLst>
            <a:ext uri="{FF2B5EF4-FFF2-40B4-BE49-F238E27FC236}">
              <a16:creationId xmlns="" xmlns:a16="http://schemas.microsoft.com/office/drawing/2014/main" id="{60D830F5-2A09-4163-88A0-EE5E90BBDF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38100</xdr:colOff>
      <xdr:row>11</xdr:row>
      <xdr:rowOff>144780</xdr:rowOff>
    </xdr:from>
    <xdr:to>
      <xdr:col>8</xdr:col>
      <xdr:colOff>38100</xdr:colOff>
      <xdr:row>25</xdr:row>
      <xdr:rowOff>51435</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 xmlns:a16="http://schemas.microsoft.com/office/drawing/2014/main" id="{79409642-0862-1860-D94E-5E47CA6AC356}"/>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5897880" y="21564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335280</xdr:colOff>
      <xdr:row>8</xdr:row>
      <xdr:rowOff>15240</xdr:rowOff>
    </xdr:from>
    <xdr:to>
      <xdr:col>12</xdr:col>
      <xdr:colOff>121920</xdr:colOff>
      <xdr:row>14</xdr:row>
      <xdr:rowOff>167640</xdr:rowOff>
    </xdr:to>
    <xdr:graphicFrame macro="">
      <xdr:nvGraphicFramePr>
        <xdr:cNvPr id="4" name="Chart 3">
          <a:extLst>
            <a:ext uri="{FF2B5EF4-FFF2-40B4-BE49-F238E27FC236}">
              <a16:creationId xmlns="" xmlns:a16="http://schemas.microsoft.com/office/drawing/2014/main" id="{756F7E35-D7DA-DA15-D48C-3E7B453EDB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12</xdr:col>
      <xdr:colOff>370114</xdr:colOff>
      <xdr:row>10</xdr:row>
      <xdr:rowOff>95733</xdr:rowOff>
    </xdr:from>
    <xdr:to>
      <xdr:col>22</xdr:col>
      <xdr:colOff>272143</xdr:colOff>
      <xdr:row>24</xdr:row>
      <xdr:rowOff>119742</xdr:rowOff>
    </xdr:to>
    <xdr:graphicFrame macro="">
      <xdr:nvGraphicFramePr>
        <xdr:cNvPr id="3" name="Chart 2">
          <a:extLst>
            <a:ext uri="{FF2B5EF4-FFF2-40B4-BE49-F238E27FC236}">
              <a16:creationId xmlns="" xmlns:a16="http://schemas.microsoft.com/office/drawing/2014/main" id="{6D3F53C6-D4CA-4EF6-948C-AF551BF5A3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22</xdr:col>
      <xdr:colOff>409123</xdr:colOff>
      <xdr:row>10</xdr:row>
      <xdr:rowOff>63498</xdr:rowOff>
    </xdr:from>
    <xdr:to>
      <xdr:col>32</xdr:col>
      <xdr:colOff>32656</xdr:colOff>
      <xdr:row>24</xdr:row>
      <xdr:rowOff>108857</xdr:rowOff>
    </xdr:to>
    <xdr:graphicFrame macro="">
      <xdr:nvGraphicFramePr>
        <xdr:cNvPr id="4" name="Chart 3">
          <a:extLst>
            <a:ext uri="{FF2B5EF4-FFF2-40B4-BE49-F238E27FC236}">
              <a16:creationId xmlns="" xmlns:a16="http://schemas.microsoft.com/office/drawing/2014/main" id="{8171D706-B151-43FD-B02D-2BEC42C8A3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554938</xdr:colOff>
      <xdr:row>25</xdr:row>
      <xdr:rowOff>10884</xdr:rowOff>
    </xdr:from>
    <xdr:to>
      <xdr:col>11</xdr:col>
      <xdr:colOff>478971</xdr:colOff>
      <xdr:row>40</xdr:row>
      <xdr:rowOff>185056</xdr:rowOff>
    </xdr:to>
    <xdr:graphicFrame macro="">
      <xdr:nvGraphicFramePr>
        <xdr:cNvPr id="5" name="Chart 4">
          <a:extLst>
            <a:ext uri="{FF2B5EF4-FFF2-40B4-BE49-F238E27FC236}">
              <a16:creationId xmlns="" xmlns:a16="http://schemas.microsoft.com/office/drawing/2014/main" id="{8932FE6D-3755-43E4-9386-92EC3E0C8F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413658</xdr:colOff>
      <xdr:row>25</xdr:row>
      <xdr:rowOff>43542</xdr:rowOff>
    </xdr:from>
    <xdr:to>
      <xdr:col>32</xdr:col>
      <xdr:colOff>103032</xdr:colOff>
      <xdr:row>41</xdr:row>
      <xdr:rowOff>76046</xdr:rowOff>
    </xdr:to>
    <xdr:graphicFrame macro="">
      <xdr:nvGraphicFramePr>
        <xdr:cNvPr id="7" name="Chart 6">
          <a:extLst>
            <a:ext uri="{FF2B5EF4-FFF2-40B4-BE49-F238E27FC236}">
              <a16:creationId xmlns="" xmlns:a16="http://schemas.microsoft.com/office/drawing/2014/main" id="{7E1F3C56-DC16-48CF-835F-D0FEE765C4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98609</xdr:colOff>
      <xdr:row>0</xdr:row>
      <xdr:rowOff>143433</xdr:rowOff>
    </xdr:from>
    <xdr:to>
      <xdr:col>32</xdr:col>
      <xdr:colOff>32656</xdr:colOff>
      <xdr:row>9</xdr:row>
      <xdr:rowOff>169332</xdr:rowOff>
    </xdr:to>
    <xdr:sp macro="" textlink="">
      <xdr:nvSpPr>
        <xdr:cNvPr id="9" name="Rectangle: Rounded Corners 8">
          <a:extLst>
            <a:ext uri="{FF2B5EF4-FFF2-40B4-BE49-F238E27FC236}">
              <a16:creationId xmlns="" xmlns:a16="http://schemas.microsoft.com/office/drawing/2014/main" id="{64CC3768-80E9-B54F-6006-C2057DB3E134}"/>
            </a:ext>
          </a:extLst>
        </xdr:cNvPr>
        <xdr:cNvSpPr/>
      </xdr:nvSpPr>
      <xdr:spPr>
        <a:xfrm>
          <a:off x="98609" y="143433"/>
          <a:ext cx="19441247" cy="1691413"/>
        </a:xfrm>
        <a:prstGeom prst="roundRect">
          <a:avLst/>
        </a:prstGeom>
        <a:gradFill>
          <a:gsLst>
            <a:gs pos="0">
              <a:schemeClr val="tx1">
                <a:lumMod val="75000"/>
                <a:lumOff val="25000"/>
              </a:schemeClr>
            </a:gs>
            <a:gs pos="100000">
              <a:schemeClr val="bg2">
                <a:lumMod val="50000"/>
              </a:scheme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3200" b="1">
              <a:solidFill>
                <a:schemeClr val="accent2"/>
              </a:solidFill>
            </a:rPr>
            <a:t>           </a:t>
          </a:r>
          <a:r>
            <a:rPr lang="en-IN" sz="3200" b="1">
              <a:solidFill>
                <a:schemeClr val="accent1"/>
              </a:solidFill>
            </a:rPr>
            <a:t>HR Analytics Dashboard</a:t>
          </a:r>
        </a:p>
      </xdr:txBody>
    </xdr:sp>
    <xdr:clientData/>
  </xdr:twoCellAnchor>
  <xdr:twoCellAnchor>
    <xdr:from>
      <xdr:col>0</xdr:col>
      <xdr:colOff>250786</xdr:colOff>
      <xdr:row>4</xdr:row>
      <xdr:rowOff>41823</xdr:rowOff>
    </xdr:from>
    <xdr:to>
      <xdr:col>15</xdr:col>
      <xdr:colOff>513611</xdr:colOff>
      <xdr:row>9</xdr:row>
      <xdr:rowOff>75502</xdr:rowOff>
    </xdr:to>
    <xdr:grpSp>
      <xdr:nvGrpSpPr>
        <xdr:cNvPr id="31" name="Group 30">
          <a:extLst>
            <a:ext uri="{FF2B5EF4-FFF2-40B4-BE49-F238E27FC236}">
              <a16:creationId xmlns="" xmlns:a16="http://schemas.microsoft.com/office/drawing/2014/main" id="{3DCF4546-CB2E-12CB-30C5-26B83C1D12EB}"/>
            </a:ext>
          </a:extLst>
        </xdr:cNvPr>
        <xdr:cNvGrpSpPr/>
      </xdr:nvGrpSpPr>
      <xdr:grpSpPr>
        <a:xfrm>
          <a:off x="250786" y="782052"/>
          <a:ext cx="9406825" cy="958964"/>
          <a:chOff x="250786" y="687407"/>
          <a:chExt cx="9470325" cy="933262"/>
        </a:xfrm>
      </xdr:grpSpPr>
      <xdr:sp macro="" textlink="">
        <xdr:nvSpPr>
          <xdr:cNvPr id="2" name="Rectangle: Rounded Corners 1">
            <a:extLst>
              <a:ext uri="{FF2B5EF4-FFF2-40B4-BE49-F238E27FC236}">
                <a16:creationId xmlns="" xmlns:a16="http://schemas.microsoft.com/office/drawing/2014/main" id="{C65F11A9-ED9C-2F3C-6A17-3D1F8C5F97A0}"/>
              </a:ext>
            </a:extLst>
          </xdr:cNvPr>
          <xdr:cNvSpPr/>
        </xdr:nvSpPr>
        <xdr:spPr>
          <a:xfrm>
            <a:off x="250786" y="719667"/>
            <a:ext cx="1696815" cy="901002"/>
          </a:xfrm>
          <a:prstGeom prst="roundRect">
            <a:avLst/>
          </a:prstGeom>
          <a:gradFill>
            <a:gsLst>
              <a:gs pos="0">
                <a:schemeClr val="accent6">
                  <a:lumMod val="75000"/>
                </a:schemeClr>
              </a:gs>
              <a:gs pos="100000">
                <a:schemeClr val="accent6">
                  <a:lumMod val="60000"/>
                  <a:lumOff val="40000"/>
                </a:scheme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b="1" i="0" u="none" strike="noStrike">
                <a:solidFill>
                  <a:schemeClr val="lt1"/>
                </a:solidFill>
                <a:effectLst/>
                <a:latin typeface="+mn-lt"/>
                <a:ea typeface="+mn-ea"/>
                <a:cs typeface="+mn-cs"/>
              </a:rPr>
              <a:t>Total Employee</a:t>
            </a:r>
          </a:p>
          <a:p>
            <a:pPr algn="ctr"/>
            <a:r>
              <a:rPr lang="en-IN" sz="1800" b="0" i="0" u="none" strike="noStrike">
                <a:solidFill>
                  <a:schemeClr val="lt1"/>
                </a:solidFill>
                <a:effectLst/>
                <a:latin typeface="+mn-lt"/>
                <a:ea typeface="+mn-ea"/>
                <a:cs typeface="+mn-cs"/>
              </a:rPr>
              <a:t>50000</a:t>
            </a:r>
            <a:r>
              <a:rPr lang="en-IN" sz="2800"/>
              <a:t> </a:t>
            </a:r>
            <a:endParaRPr lang="en-IN" sz="2800" b="1" i="0" u="none" strike="noStrike">
              <a:solidFill>
                <a:schemeClr val="lt1"/>
              </a:solidFill>
              <a:effectLst/>
              <a:latin typeface="+mn-lt"/>
              <a:ea typeface="+mn-ea"/>
              <a:cs typeface="+mn-cs"/>
            </a:endParaRPr>
          </a:p>
        </xdr:txBody>
      </xdr:sp>
      <xdr:sp macro="" textlink="">
        <xdr:nvSpPr>
          <xdr:cNvPr id="11" name="Rectangle: Rounded Corners 10">
            <a:extLst>
              <a:ext uri="{FF2B5EF4-FFF2-40B4-BE49-F238E27FC236}">
                <a16:creationId xmlns="" xmlns:a16="http://schemas.microsoft.com/office/drawing/2014/main" id="{626BA6CA-87A9-4FC6-A79C-9D5703C9A042}"/>
              </a:ext>
            </a:extLst>
          </xdr:cNvPr>
          <xdr:cNvSpPr/>
        </xdr:nvSpPr>
        <xdr:spPr>
          <a:xfrm>
            <a:off x="4135213" y="687922"/>
            <a:ext cx="1690653" cy="897654"/>
          </a:xfrm>
          <a:prstGeom prst="roundRect">
            <a:avLst/>
          </a:prstGeom>
          <a:gradFill>
            <a:gsLst>
              <a:gs pos="0">
                <a:schemeClr val="accent6">
                  <a:lumMod val="75000"/>
                </a:schemeClr>
              </a:gs>
              <a:gs pos="100000">
                <a:schemeClr val="accent6">
                  <a:lumMod val="60000"/>
                  <a:lumOff val="40000"/>
                </a:scheme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b="0" i="0" u="none" strike="noStrike">
                <a:solidFill>
                  <a:schemeClr val="lt1"/>
                </a:solidFill>
                <a:effectLst/>
                <a:latin typeface="+mn-lt"/>
                <a:ea typeface="+mn-ea"/>
                <a:cs typeface="+mn-cs"/>
              </a:rPr>
              <a:t>Average Age</a:t>
            </a:r>
          </a:p>
          <a:p>
            <a:pPr algn="ctr"/>
            <a:r>
              <a:rPr lang="en-IN" sz="1800" b="0" i="0" u="none" strike="noStrike">
                <a:solidFill>
                  <a:schemeClr val="lt1"/>
                </a:solidFill>
                <a:effectLst/>
                <a:latin typeface="+mn-lt"/>
                <a:ea typeface="+mn-ea"/>
                <a:cs typeface="+mn-cs"/>
              </a:rPr>
              <a:t>39</a:t>
            </a:r>
            <a:r>
              <a:rPr lang="en-IN" sz="2800"/>
              <a:t>  </a:t>
            </a:r>
            <a:endParaRPr lang="en-IN" sz="2800" b="1" i="0" u="none" strike="noStrike">
              <a:solidFill>
                <a:schemeClr val="lt1"/>
              </a:solidFill>
              <a:effectLst/>
              <a:latin typeface="+mn-lt"/>
              <a:ea typeface="+mn-ea"/>
              <a:cs typeface="+mn-cs"/>
            </a:endParaRPr>
          </a:p>
          <a:p>
            <a:pPr algn="ctr"/>
            <a:r>
              <a:rPr lang="en-IN" sz="4400"/>
              <a:t> </a:t>
            </a:r>
            <a:endParaRPr lang="en-IN" sz="4400" b="1" i="0" u="none" strike="noStrike">
              <a:solidFill>
                <a:schemeClr val="lt1"/>
              </a:solidFill>
              <a:effectLst/>
              <a:latin typeface="+mn-lt"/>
              <a:ea typeface="+mn-ea"/>
              <a:cs typeface="+mn-cs"/>
            </a:endParaRPr>
          </a:p>
        </xdr:txBody>
      </xdr:sp>
      <xdr:sp macro="" textlink="">
        <xdr:nvSpPr>
          <xdr:cNvPr id="12" name="Rectangle: Rounded Corners 11">
            <a:extLst>
              <a:ext uri="{FF2B5EF4-FFF2-40B4-BE49-F238E27FC236}">
                <a16:creationId xmlns="" xmlns:a16="http://schemas.microsoft.com/office/drawing/2014/main" id="{14708300-B6FC-42BA-A1F4-04075DFB9BCC}"/>
              </a:ext>
            </a:extLst>
          </xdr:cNvPr>
          <xdr:cNvSpPr/>
        </xdr:nvSpPr>
        <xdr:spPr>
          <a:xfrm>
            <a:off x="2150775" y="699921"/>
            <a:ext cx="1696816" cy="897653"/>
          </a:xfrm>
          <a:prstGeom prst="roundRect">
            <a:avLst/>
          </a:prstGeom>
          <a:gradFill>
            <a:gsLst>
              <a:gs pos="0">
                <a:schemeClr val="accent6">
                  <a:lumMod val="75000"/>
                </a:schemeClr>
              </a:gs>
              <a:gs pos="100000">
                <a:schemeClr val="accent6">
                  <a:lumMod val="60000"/>
                  <a:lumOff val="40000"/>
                </a:scheme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b="0" i="0" u="none" strike="noStrike">
                <a:solidFill>
                  <a:schemeClr val="lt1"/>
                </a:solidFill>
                <a:effectLst/>
                <a:latin typeface="+mn-lt"/>
                <a:ea typeface="+mn-ea"/>
                <a:cs typeface="+mn-cs"/>
              </a:rPr>
              <a:t>Attrition Count</a:t>
            </a:r>
            <a:endParaRPr lang="en-IN" sz="1100" b="0" i="0" u="none" strike="noStrike">
              <a:solidFill>
                <a:schemeClr val="lt1"/>
              </a:solidFill>
              <a:effectLst/>
              <a:latin typeface="+mn-lt"/>
              <a:ea typeface="+mn-ea"/>
              <a:cs typeface="+mn-cs"/>
            </a:endParaRPr>
          </a:p>
          <a:p>
            <a:pPr algn="ctr"/>
            <a:r>
              <a:rPr lang="en-IN" sz="1800" b="0" i="0" u="none" strike="noStrike">
                <a:solidFill>
                  <a:schemeClr val="lt1"/>
                </a:solidFill>
                <a:effectLst/>
                <a:latin typeface="+mn-lt"/>
                <a:ea typeface="+mn-ea"/>
                <a:cs typeface="+mn-cs"/>
              </a:rPr>
              <a:t>25105</a:t>
            </a:r>
            <a:r>
              <a:rPr lang="en-IN" sz="1100"/>
              <a:t> </a:t>
            </a:r>
            <a:r>
              <a:rPr lang="en-IN" sz="2800"/>
              <a:t>   </a:t>
            </a:r>
            <a:endParaRPr lang="en-IN" sz="2800" b="1" i="0" u="none" strike="noStrike">
              <a:solidFill>
                <a:schemeClr val="lt1"/>
              </a:solidFill>
              <a:effectLst/>
              <a:latin typeface="+mn-lt"/>
              <a:ea typeface="+mn-ea"/>
              <a:cs typeface="+mn-cs"/>
            </a:endParaRPr>
          </a:p>
        </xdr:txBody>
      </xdr:sp>
      <xdr:sp macro="" textlink="">
        <xdr:nvSpPr>
          <xdr:cNvPr id="13" name="Rectangle: Rounded Corners 12">
            <a:extLst>
              <a:ext uri="{FF2B5EF4-FFF2-40B4-BE49-F238E27FC236}">
                <a16:creationId xmlns="" xmlns:a16="http://schemas.microsoft.com/office/drawing/2014/main" id="{060066EE-BDE7-4DC9-BE87-4290BB4C0DDC}"/>
              </a:ext>
            </a:extLst>
          </xdr:cNvPr>
          <xdr:cNvSpPr/>
        </xdr:nvSpPr>
        <xdr:spPr>
          <a:xfrm>
            <a:off x="6015026" y="687407"/>
            <a:ext cx="1690653" cy="897654"/>
          </a:xfrm>
          <a:prstGeom prst="roundRect">
            <a:avLst/>
          </a:prstGeom>
          <a:gradFill>
            <a:gsLst>
              <a:gs pos="0">
                <a:schemeClr val="accent6">
                  <a:lumMod val="75000"/>
                </a:schemeClr>
              </a:gs>
              <a:gs pos="100000">
                <a:schemeClr val="accent6">
                  <a:lumMod val="60000"/>
                  <a:lumOff val="40000"/>
                </a:scheme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0" i="0" u="none" strike="noStrike">
                <a:solidFill>
                  <a:schemeClr val="lt1"/>
                </a:solidFill>
                <a:effectLst/>
                <a:latin typeface="+mn-lt"/>
                <a:ea typeface="+mn-ea"/>
                <a:cs typeface="+mn-cs"/>
              </a:rPr>
              <a:t>Active Employee</a:t>
            </a:r>
          </a:p>
          <a:p>
            <a:pPr algn="ctr"/>
            <a:endParaRPr lang="en-IN" sz="1100" b="0" i="0" u="none" strike="noStrike">
              <a:solidFill>
                <a:schemeClr val="lt1"/>
              </a:solidFill>
              <a:effectLst/>
              <a:latin typeface="+mn-lt"/>
              <a:ea typeface="+mn-ea"/>
              <a:cs typeface="+mn-cs"/>
            </a:endParaRPr>
          </a:p>
          <a:p>
            <a:pPr algn="ctr"/>
            <a:r>
              <a:rPr lang="en-IN" sz="1800" b="0" i="0" u="none" strike="noStrike">
                <a:solidFill>
                  <a:schemeClr val="lt1"/>
                </a:solidFill>
                <a:effectLst/>
                <a:latin typeface="+mn-lt"/>
                <a:ea typeface="+mn-ea"/>
                <a:cs typeface="+mn-cs"/>
              </a:rPr>
              <a:t>24895</a:t>
            </a:r>
            <a:r>
              <a:rPr lang="en-IN" sz="1800"/>
              <a:t> </a:t>
            </a:r>
            <a:r>
              <a:rPr lang="en-IN" sz="1600"/>
              <a:t> </a:t>
            </a:r>
            <a:endParaRPr lang="en-IN" sz="1600" b="1" i="0" u="none" strike="noStrike">
              <a:solidFill>
                <a:schemeClr val="lt1"/>
              </a:solidFill>
              <a:effectLst/>
              <a:latin typeface="+mn-lt"/>
              <a:ea typeface="+mn-ea"/>
              <a:cs typeface="+mn-cs"/>
            </a:endParaRPr>
          </a:p>
          <a:p>
            <a:pPr algn="ctr"/>
            <a:r>
              <a:rPr lang="en-IN" sz="2800"/>
              <a:t> </a:t>
            </a:r>
            <a:endParaRPr lang="en-IN" sz="2800" b="1" i="0" u="none" strike="noStrike">
              <a:solidFill>
                <a:schemeClr val="lt1"/>
              </a:solidFill>
              <a:effectLst/>
              <a:latin typeface="+mn-lt"/>
              <a:ea typeface="+mn-ea"/>
              <a:cs typeface="+mn-cs"/>
            </a:endParaRPr>
          </a:p>
        </xdr:txBody>
      </xdr:sp>
      <xdr:sp macro="" textlink="">
        <xdr:nvSpPr>
          <xdr:cNvPr id="14" name="Rectangle: Rounded Corners 13">
            <a:extLst>
              <a:ext uri="{FF2B5EF4-FFF2-40B4-BE49-F238E27FC236}">
                <a16:creationId xmlns="" xmlns:a16="http://schemas.microsoft.com/office/drawing/2014/main" id="{FAE1A08F-F2C7-45E1-B5C6-C478601E3D08}"/>
              </a:ext>
            </a:extLst>
          </xdr:cNvPr>
          <xdr:cNvSpPr/>
        </xdr:nvSpPr>
        <xdr:spPr>
          <a:xfrm>
            <a:off x="8026224" y="710027"/>
            <a:ext cx="1694887" cy="897654"/>
          </a:xfrm>
          <a:prstGeom prst="roundRect">
            <a:avLst/>
          </a:prstGeom>
          <a:gradFill>
            <a:gsLst>
              <a:gs pos="0">
                <a:schemeClr val="accent6">
                  <a:lumMod val="75000"/>
                </a:schemeClr>
              </a:gs>
              <a:gs pos="100000">
                <a:schemeClr val="accent6">
                  <a:lumMod val="60000"/>
                  <a:lumOff val="40000"/>
                </a:schemeClr>
              </a:gs>
            </a:gsLst>
            <a:lin ang="5400000" scaled="1"/>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b="0" i="0" u="none" strike="noStrike">
                <a:solidFill>
                  <a:schemeClr val="lt1"/>
                </a:solidFill>
                <a:effectLst/>
                <a:latin typeface="+mn-lt"/>
                <a:ea typeface="+mn-ea"/>
                <a:cs typeface="+mn-cs"/>
              </a:rPr>
              <a:t>Attrition Rate</a:t>
            </a:r>
          </a:p>
          <a:p>
            <a:pPr algn="ctr"/>
            <a:r>
              <a:rPr lang="en-IN" sz="1800" b="0" i="0" u="none" strike="noStrike">
                <a:solidFill>
                  <a:schemeClr val="lt1"/>
                </a:solidFill>
                <a:effectLst/>
                <a:latin typeface="+mn-lt"/>
                <a:ea typeface="+mn-ea"/>
                <a:cs typeface="+mn-cs"/>
              </a:rPr>
              <a:t>50%</a:t>
            </a:r>
            <a:r>
              <a:rPr lang="en-IN" sz="2800"/>
              <a:t>  </a:t>
            </a:r>
            <a:endParaRPr lang="en-IN" sz="2800" b="1" i="0" u="none" strike="noStrike">
              <a:solidFill>
                <a:schemeClr val="lt1"/>
              </a:solidFill>
              <a:effectLst/>
              <a:latin typeface="+mn-lt"/>
              <a:ea typeface="+mn-ea"/>
              <a:cs typeface="+mn-cs"/>
            </a:endParaRPr>
          </a:p>
        </xdr:txBody>
      </xdr:sp>
    </xdr:grpSp>
    <xdr:clientData/>
  </xdr:twoCellAnchor>
  <xdr:twoCellAnchor>
    <xdr:from>
      <xdr:col>15</xdr:col>
      <xdr:colOff>588896</xdr:colOff>
      <xdr:row>3</xdr:row>
      <xdr:rowOff>153771</xdr:rowOff>
    </xdr:from>
    <xdr:to>
      <xdr:col>28</xdr:col>
      <xdr:colOff>152400</xdr:colOff>
      <xdr:row>9</xdr:row>
      <xdr:rowOff>86252</xdr:rowOff>
    </xdr:to>
    <xdr:grpSp>
      <xdr:nvGrpSpPr>
        <xdr:cNvPr id="26" name="Group 25">
          <a:extLst>
            <a:ext uri="{FF2B5EF4-FFF2-40B4-BE49-F238E27FC236}">
              <a16:creationId xmlns="" xmlns:a16="http://schemas.microsoft.com/office/drawing/2014/main" id="{7BD184CF-1BAD-A07C-E1CD-B23FE0C92AB7}"/>
            </a:ext>
          </a:extLst>
        </xdr:cNvPr>
        <xdr:cNvGrpSpPr/>
      </xdr:nvGrpSpPr>
      <xdr:grpSpPr>
        <a:xfrm>
          <a:off x="9732896" y="708942"/>
          <a:ext cx="7488304" cy="1042824"/>
          <a:chOff x="9840785" y="596072"/>
          <a:chExt cx="3588774" cy="1029761"/>
        </a:xfrm>
      </xdr:grpSpPr>
      <xdr:graphicFrame macro="">
        <xdr:nvGraphicFramePr>
          <xdr:cNvPr id="15" name="Chart 14">
            <a:extLst>
              <a:ext uri="{FF2B5EF4-FFF2-40B4-BE49-F238E27FC236}">
                <a16:creationId xmlns="" xmlns:a16="http://schemas.microsoft.com/office/drawing/2014/main" id="{276183E4-FEF3-4946-840E-82E8DFDC0D13}"/>
              </a:ext>
            </a:extLst>
          </xdr:cNvPr>
          <xdr:cNvGraphicFramePr>
            <a:graphicFrameLocks/>
          </xdr:cNvGraphicFramePr>
        </xdr:nvGraphicFramePr>
        <xdr:xfrm>
          <a:off x="9840785" y="596072"/>
          <a:ext cx="1587661" cy="1029761"/>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16" name="Chart 15">
            <a:extLst>
              <a:ext uri="{FF2B5EF4-FFF2-40B4-BE49-F238E27FC236}">
                <a16:creationId xmlns="" xmlns:a16="http://schemas.microsoft.com/office/drawing/2014/main" id="{EEF28595-7539-4766-A8BC-BB0ACB798ED5}"/>
              </a:ext>
            </a:extLst>
          </xdr:cNvPr>
          <xdr:cNvGraphicFramePr>
            <a:graphicFrameLocks/>
          </xdr:cNvGraphicFramePr>
        </xdr:nvGraphicFramePr>
        <xdr:xfrm>
          <a:off x="11329685" y="611907"/>
          <a:ext cx="2099874" cy="1010286"/>
        </xdr:xfrm>
        <a:graphic>
          <a:graphicData uri="http://schemas.openxmlformats.org/drawingml/2006/chart">
            <c:chart xmlns:c="http://schemas.openxmlformats.org/drawingml/2006/chart" xmlns:r="http://schemas.openxmlformats.org/officeDocument/2006/relationships" r:id="rId6"/>
          </a:graphicData>
        </a:graphic>
      </xdr:graphicFrame>
      <xdr:pic>
        <xdr:nvPicPr>
          <xdr:cNvPr id="18" name="Graphic 17" descr="Female Profile">
            <a:extLst>
              <a:ext uri="{FF2B5EF4-FFF2-40B4-BE49-F238E27FC236}">
                <a16:creationId xmlns="" xmlns:a16="http://schemas.microsoft.com/office/drawing/2014/main" id="{6ECFF230-B70B-351A-2AB1-F4E2F8E4782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 xmlns:asvg="http://schemas.microsoft.com/office/drawing/2016/SVG/main" r:embed="rId8"/>
              </a:ext>
            </a:extLst>
          </a:blip>
          <a:stretch>
            <a:fillRect/>
          </a:stretch>
        </xdr:blipFill>
        <xdr:spPr>
          <a:xfrm>
            <a:off x="11102784" y="850638"/>
            <a:ext cx="590933" cy="716117"/>
          </a:xfrm>
          <a:prstGeom prst="rect">
            <a:avLst/>
          </a:prstGeom>
        </xdr:spPr>
      </xdr:pic>
      <xdr:pic>
        <xdr:nvPicPr>
          <xdr:cNvPr id="20" name="Graphic 19" descr="Male profile">
            <a:extLst>
              <a:ext uri="{FF2B5EF4-FFF2-40B4-BE49-F238E27FC236}">
                <a16:creationId xmlns="" xmlns:a16="http://schemas.microsoft.com/office/drawing/2014/main" id="{DA4FDFC7-04A0-D1C9-5425-15AB28B0C53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 xmlns:asvg="http://schemas.microsoft.com/office/drawing/2016/SVG/main" r:embed="rId10"/>
              </a:ext>
            </a:extLst>
          </a:blip>
          <a:stretch>
            <a:fillRect/>
          </a:stretch>
        </xdr:blipFill>
        <xdr:spPr>
          <a:xfrm>
            <a:off x="11801860" y="847020"/>
            <a:ext cx="553824" cy="723353"/>
          </a:xfrm>
          <a:prstGeom prst="rect">
            <a:avLst/>
          </a:prstGeom>
        </xdr:spPr>
      </xdr:pic>
    </xdr:grpSp>
    <xdr:clientData/>
  </xdr:twoCellAnchor>
  <xdr:oneCellAnchor>
    <xdr:from>
      <xdr:col>20</xdr:col>
      <xdr:colOff>173620</xdr:colOff>
      <xdr:row>2</xdr:row>
      <xdr:rowOff>28936</xdr:rowOff>
    </xdr:from>
    <xdr:ext cx="184731" cy="264560"/>
    <xdr:sp macro="" textlink="">
      <xdr:nvSpPr>
        <xdr:cNvPr id="22" name="TextBox 21">
          <a:extLst>
            <a:ext uri="{FF2B5EF4-FFF2-40B4-BE49-F238E27FC236}">
              <a16:creationId xmlns="" xmlns:a16="http://schemas.microsoft.com/office/drawing/2014/main" id="{A3DE6F1C-2C40-4638-4B31-68352301B4D5}"/>
            </a:ext>
          </a:extLst>
        </xdr:cNvPr>
        <xdr:cNvSpPr txBox="1"/>
      </xdr:nvSpPr>
      <xdr:spPr>
        <a:xfrm>
          <a:off x="12327038" y="395468"/>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oneCellAnchor>
    <xdr:from>
      <xdr:col>17</xdr:col>
      <xdr:colOff>349452</xdr:colOff>
      <xdr:row>5</xdr:row>
      <xdr:rowOff>109218</xdr:rowOff>
    </xdr:from>
    <xdr:ext cx="747962" cy="307777"/>
    <xdr:sp macro="" textlink="">
      <xdr:nvSpPr>
        <xdr:cNvPr id="23" name="TextBox 22">
          <a:extLst>
            <a:ext uri="{FF2B5EF4-FFF2-40B4-BE49-F238E27FC236}">
              <a16:creationId xmlns="" xmlns:a16="http://schemas.microsoft.com/office/drawing/2014/main" id="{E2FE96EC-52CB-51E3-C85A-2C9A1C119B0F}"/>
            </a:ext>
          </a:extLst>
        </xdr:cNvPr>
        <xdr:cNvSpPr txBox="1"/>
      </xdr:nvSpPr>
      <xdr:spPr>
        <a:xfrm>
          <a:off x="10712652" y="1034504"/>
          <a:ext cx="747962" cy="307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400" b="0" i="0" u="none" strike="noStrike">
              <a:solidFill>
                <a:schemeClr val="bg1"/>
              </a:solidFill>
              <a:effectLst/>
              <a:latin typeface="Lato Black" panose="020B0604020202020204" pitchFamily="34" charset="0"/>
              <a:ea typeface="Lato Black" panose="020B0604020202020204" pitchFamily="34" charset="0"/>
              <a:cs typeface="Lato Black" panose="020B0604020202020204" pitchFamily="34" charset="0"/>
            </a:rPr>
            <a:t>24941</a:t>
          </a:r>
          <a:r>
            <a:rPr lang="en-IN" sz="1400" b="0">
              <a:solidFill>
                <a:schemeClr val="bg1"/>
              </a:solidFill>
              <a:latin typeface="Lato Black" panose="020B0604020202020204" pitchFamily="34" charset="0"/>
              <a:ea typeface="Lato Black" panose="020B0604020202020204" pitchFamily="34" charset="0"/>
              <a:cs typeface="Lato Black" panose="020B0604020202020204" pitchFamily="34" charset="0"/>
            </a:rPr>
            <a:t> </a:t>
          </a:r>
          <a:endParaRPr lang="en-IN" sz="1200" b="0">
            <a:solidFill>
              <a:schemeClr val="bg1"/>
            </a:solidFill>
            <a:latin typeface="Lato Black" panose="020B0604020202020204" pitchFamily="34" charset="0"/>
            <a:ea typeface="Lato Black" panose="020B0604020202020204" pitchFamily="34" charset="0"/>
            <a:cs typeface="Lato Black" panose="020B0604020202020204" pitchFamily="34" charset="0"/>
          </a:endParaRPr>
        </a:p>
      </xdr:txBody>
    </xdr:sp>
    <xdr:clientData/>
  </xdr:oneCellAnchor>
  <xdr:oneCellAnchor>
    <xdr:from>
      <xdr:col>25</xdr:col>
      <xdr:colOff>315334</xdr:colOff>
      <xdr:row>5</xdr:row>
      <xdr:rowOff>130594</xdr:rowOff>
    </xdr:from>
    <xdr:ext cx="741870" cy="307777"/>
    <xdr:sp macro="" textlink="">
      <xdr:nvSpPr>
        <xdr:cNvPr id="24" name="TextBox 23">
          <a:extLst>
            <a:ext uri="{FF2B5EF4-FFF2-40B4-BE49-F238E27FC236}">
              <a16:creationId xmlns="" xmlns:a16="http://schemas.microsoft.com/office/drawing/2014/main" id="{285F7BFA-09FF-5818-1040-57A1EBEC047C}"/>
            </a:ext>
          </a:extLst>
        </xdr:cNvPr>
        <xdr:cNvSpPr txBox="1"/>
      </xdr:nvSpPr>
      <xdr:spPr>
        <a:xfrm>
          <a:off x="15555334" y="1055880"/>
          <a:ext cx="741870" cy="307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400" b="0" i="0" u="none" strike="noStrike">
              <a:solidFill>
                <a:schemeClr val="bg1"/>
              </a:solidFill>
              <a:effectLst/>
              <a:latin typeface="Lato Black" panose="020F0502020204030203" pitchFamily="34" charset="0"/>
              <a:ea typeface="Lato Black" panose="020F0502020204030203" pitchFamily="34" charset="0"/>
              <a:cs typeface="Lato Black" panose="020F0502020204030203" pitchFamily="34" charset="0"/>
            </a:rPr>
            <a:t>25059</a:t>
          </a:r>
          <a:r>
            <a:rPr lang="en-IN" sz="1200">
              <a:solidFill>
                <a:schemeClr val="bg1"/>
              </a:solidFill>
              <a:latin typeface="Lato Black" panose="020F0502020204030203" pitchFamily="34" charset="0"/>
              <a:ea typeface="Lato Black" panose="020F0502020204030203" pitchFamily="34" charset="0"/>
              <a:cs typeface="Lato Black" panose="020F0502020204030203" pitchFamily="34" charset="0"/>
            </a:rPr>
            <a:t> </a:t>
          </a:r>
        </a:p>
      </xdr:txBody>
    </xdr:sp>
    <xdr:clientData/>
  </xdr:oneCellAnchor>
  <xdr:twoCellAnchor editAs="oneCell">
    <xdr:from>
      <xdr:col>28</xdr:col>
      <xdr:colOff>442902</xdr:colOff>
      <xdr:row>4</xdr:row>
      <xdr:rowOff>52901</xdr:rowOff>
    </xdr:from>
    <xdr:to>
      <xdr:col>31</xdr:col>
      <xdr:colOff>110611</xdr:colOff>
      <xdr:row>9</xdr:row>
      <xdr:rowOff>24190</xdr:rowOff>
    </xdr:to>
    <mc:AlternateContent xmlns:mc="http://schemas.openxmlformats.org/markup-compatibility/2006" xmlns:a14="http://schemas.microsoft.com/office/drawing/2010/main">
      <mc:Choice Requires="a14">
        <xdr:graphicFrame macro="">
          <xdr:nvGraphicFramePr>
            <xdr:cNvPr id="28" name="Gender 1">
              <a:extLst>
                <a:ext uri="{FF2B5EF4-FFF2-40B4-BE49-F238E27FC236}">
                  <a16:creationId xmlns="" xmlns:a16="http://schemas.microsoft.com/office/drawing/2014/main" id="{95E805D3-0A6F-4301-A21F-CCEB693F6C3A}"/>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17511702" y="793130"/>
              <a:ext cx="1496509" cy="89657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137583</xdr:colOff>
      <xdr:row>10</xdr:row>
      <xdr:rowOff>74084</xdr:rowOff>
    </xdr:from>
    <xdr:to>
      <xdr:col>2</xdr:col>
      <xdr:colOff>444501</xdr:colOff>
      <xdr:row>22</xdr:row>
      <xdr:rowOff>42334</xdr:rowOff>
    </xdr:to>
    <mc:AlternateContent xmlns:mc="http://schemas.openxmlformats.org/markup-compatibility/2006" xmlns:a14="http://schemas.microsoft.com/office/drawing/2010/main">
      <mc:Choice Requires="a14">
        <xdr:graphicFrame macro="">
          <xdr:nvGraphicFramePr>
            <xdr:cNvPr id="29" name="Department 1">
              <a:extLst>
                <a:ext uri="{FF2B5EF4-FFF2-40B4-BE49-F238E27FC236}">
                  <a16:creationId xmlns="" xmlns:a16="http://schemas.microsoft.com/office/drawing/2014/main" id="{4EB8381D-4484-4E39-A0D3-A439ED3AFA5D}"/>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137583" y="1949776"/>
              <a:ext cx="1526118" cy="221908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84666</xdr:colOff>
      <xdr:row>22</xdr:row>
      <xdr:rowOff>148166</xdr:rowOff>
    </xdr:from>
    <xdr:to>
      <xdr:col>2</xdr:col>
      <xdr:colOff>465666</xdr:colOff>
      <xdr:row>40</xdr:row>
      <xdr:rowOff>174171</xdr:rowOff>
    </xdr:to>
    <mc:AlternateContent xmlns:mc="http://schemas.openxmlformats.org/markup-compatibility/2006" xmlns:a14="http://schemas.microsoft.com/office/drawing/2010/main">
      <mc:Choice Requires="a14">
        <xdr:graphicFrame macro="">
          <xdr:nvGraphicFramePr>
            <xdr:cNvPr id="30" name="JobRole 1">
              <a:extLst>
                <a:ext uri="{FF2B5EF4-FFF2-40B4-BE49-F238E27FC236}">
                  <a16:creationId xmlns="" xmlns:a16="http://schemas.microsoft.com/office/drawing/2014/main" id="{ADDF4191-C5A5-4317-A7DA-9718C54CDD98}"/>
                </a:ext>
              </a:extLst>
            </xdr:cNvPr>
            <xdr:cNvGraphicFramePr/>
          </xdr:nvGraphicFramePr>
          <xdr:xfrm>
            <a:off x="0" y="0"/>
            <a:ext cx="0" cy="0"/>
          </xdr:xfrm>
          <a:graphic>
            <a:graphicData uri="http://schemas.microsoft.com/office/drawing/2010/slicer">
              <sle:slicer xmlns:sle="http://schemas.microsoft.com/office/drawing/2010/slicer" name="JobRole 1"/>
            </a:graphicData>
          </a:graphic>
        </xdr:graphicFrame>
      </mc:Choice>
      <mc:Fallback xmlns="">
        <xdr:sp macro="" textlink="">
          <xdr:nvSpPr>
            <xdr:cNvPr id="0" name=""/>
            <xdr:cNvSpPr>
              <a:spLocks noTextEdit="1"/>
            </xdr:cNvSpPr>
          </xdr:nvSpPr>
          <xdr:spPr>
            <a:xfrm>
              <a:off x="84666" y="4274689"/>
              <a:ext cx="1600200" cy="32704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211666</xdr:colOff>
      <xdr:row>0</xdr:row>
      <xdr:rowOff>148167</xdr:rowOff>
    </xdr:from>
    <xdr:to>
      <xdr:col>1</xdr:col>
      <xdr:colOff>512233</xdr:colOff>
      <xdr:row>5</xdr:row>
      <xdr:rowOff>21167</xdr:rowOff>
    </xdr:to>
    <xdr:pic>
      <xdr:nvPicPr>
        <xdr:cNvPr id="33" name="Graphic 32" descr="Users">
          <a:extLst>
            <a:ext uri="{FF2B5EF4-FFF2-40B4-BE49-F238E27FC236}">
              <a16:creationId xmlns="" xmlns:a16="http://schemas.microsoft.com/office/drawing/2014/main" id="{EC4C6D48-033D-463B-3E71-FDCFD779709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 xmlns:asvg="http://schemas.microsoft.com/office/drawing/2016/SVG/main" r:embed="rId12"/>
            </a:ext>
          </a:extLst>
        </a:blip>
        <a:stretch>
          <a:fillRect/>
        </a:stretch>
      </xdr:blipFill>
      <xdr:spPr>
        <a:xfrm>
          <a:off x="211666" y="148167"/>
          <a:ext cx="914400" cy="772583"/>
        </a:xfrm>
        <a:prstGeom prst="rect">
          <a:avLst/>
        </a:prstGeom>
      </xdr:spPr>
    </xdr:pic>
    <xdr:clientData/>
  </xdr:twoCellAnchor>
  <xdr:oneCellAnchor>
    <xdr:from>
      <xdr:col>20</xdr:col>
      <xdr:colOff>100483</xdr:colOff>
      <xdr:row>2</xdr:row>
      <xdr:rowOff>33495</xdr:rowOff>
    </xdr:from>
    <xdr:ext cx="3524460" cy="374141"/>
    <xdr:sp macro="" textlink="">
      <xdr:nvSpPr>
        <xdr:cNvPr id="8" name="TextBox 7">
          <a:extLst>
            <a:ext uri="{FF2B5EF4-FFF2-40B4-BE49-F238E27FC236}">
              <a16:creationId xmlns="" xmlns:a16="http://schemas.microsoft.com/office/drawing/2014/main" id="{590B7194-2DE7-05B7-9EAC-DAB51520F381}"/>
            </a:ext>
          </a:extLst>
        </xdr:cNvPr>
        <xdr:cNvSpPr txBox="1"/>
      </xdr:nvSpPr>
      <xdr:spPr>
        <a:xfrm>
          <a:off x="12292483" y="403609"/>
          <a:ext cx="3524460"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800" b="1">
              <a:solidFill>
                <a:srgbClr val="FFFF66"/>
              </a:solidFill>
              <a:latin typeface="Latin black"/>
            </a:rPr>
            <a:t>Total Number of Employees</a:t>
          </a:r>
        </a:p>
      </xdr:txBody>
    </xdr:sp>
    <xdr:clientData/>
  </xdr:oneCellAnchor>
  <xdr:twoCellAnchor>
    <xdr:from>
      <xdr:col>12</xdr:col>
      <xdr:colOff>32657</xdr:colOff>
      <xdr:row>25</xdr:row>
      <xdr:rowOff>32657</xdr:rowOff>
    </xdr:from>
    <xdr:to>
      <xdr:col>22</xdr:col>
      <xdr:colOff>283029</xdr:colOff>
      <xdr:row>41</xdr:row>
      <xdr:rowOff>21465</xdr:rowOff>
    </xdr:to>
    <xdr:graphicFrame macro="">
      <xdr:nvGraphicFramePr>
        <xdr:cNvPr id="17" name="Chart 16">
          <a:extLst>
            <a:ext uri="{FF2B5EF4-FFF2-40B4-BE49-F238E27FC236}">
              <a16:creationId xmlns="" xmlns:a16="http://schemas.microsoft.com/office/drawing/2014/main" id="{C1F1BB97-2367-4E08-A219-BEE77DE03B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3</xdr:col>
      <xdr:colOff>0</xdr:colOff>
      <xdr:row>10</xdr:row>
      <xdr:rowOff>87086</xdr:rowOff>
    </xdr:from>
    <xdr:to>
      <xdr:col>12</xdr:col>
      <xdr:colOff>239486</xdr:colOff>
      <xdr:row>24</xdr:row>
      <xdr:rowOff>108858</xdr:rowOff>
    </xdr:to>
    <xdr:graphicFrame macro="">
      <xdr:nvGraphicFramePr>
        <xdr:cNvPr id="32" name="Chart 31">
          <a:extLst>
            <a:ext uri="{FF2B5EF4-FFF2-40B4-BE49-F238E27FC236}">
              <a16:creationId xmlns="" xmlns:a16="http://schemas.microsoft.com/office/drawing/2014/main" id="{7F0132E2-F161-ABCC-E44C-FCC656E4B4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vishal" refreshedDate="45436.961374999999" backgroundQuery="1" createdVersion="8" refreshedVersion="5" minRefreshableVersion="3" recordCount="0" supportSubquery="1" supportAdvancedDrill="1">
  <cacheSource type="external" connectionId="4"/>
  <cacheFields count="2">
    <cacheField name="[Merge1].[Gender].[Gender]" caption="Gender" numFmtId="0" hierarchy="47" level="1">
      <sharedItems count="1">
        <s v="Male"/>
      </sharedItems>
    </cacheField>
    <cacheField name="[Measures].[Count of EmployeeCount]" caption="Count of EmployeeCount" numFmtId="0" hierarchy="97" level="32767"/>
  </cacheFields>
  <cacheHierarchies count="98">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Merge1].[Age]" caption="Age" attribute="1" defaultMemberUniqueName="[Merge1].[Age].[All]" allUniqueName="[Merge1].[Age].[All]" dimensionUniqueName="[Merge1]" displayFolder="" count="2" memberValueDatatype="20" unbalanced="0"/>
    <cacheHierarchy uniqueName="[Merge1].[Attrition]" caption="Attrition" attribute="1" defaultMemberUniqueName="[Merge1].[Attrition].[All]" allUniqueName="[Merge1].[Attrition].[All]" dimensionUniqueName="[Merge1]" displayFolder="" count="2" memberValueDatatype="130" unbalanced="0"/>
    <cacheHierarchy uniqueName="[Merge1].[BusinessTravel]" caption="BusinessTravel" attribute="1" defaultMemberUniqueName="[Merge1].[BusinessTravel].[All]" allUniqueName="[Merge1].[BusinessTravel].[All]" dimensionUniqueName="[Merge1]" displayFolder="" count="2" memberValueDatatype="130" unbalanced="0"/>
    <cacheHierarchy uniqueName="[Merge1].[DailyRate]" caption="DailyRate" attribute="1" defaultMemberUniqueName="[Merge1].[DailyRate].[All]" allUniqueName="[Merge1].[DailyRate].[All]" dimensionUniqueName="[Merge1]" displayFolder="" count="2" memberValueDatatype="20" unbalanced="0"/>
    <cacheHierarchy uniqueName="[Merge1].[Department]" caption="Department" attribute="1" defaultMemberUniqueName="[Merge1].[Department].[All]" allUniqueName="[Merge1].[Department].[All]" dimensionUniqueName="[Merge1]" displayFolder="" count="2" memberValueDatatype="130" unbalanced="0"/>
    <cacheHierarchy uniqueName="[Merge1].[DistanceFromHome]" caption="DistanceFromHome" attribute="1" defaultMemberUniqueName="[Merge1].[DistanceFromHome].[All]" allUniqueName="[Merge1].[DistanceFromHome].[All]" dimensionUniqueName="[Merge1]" displayFolder="" count="2" memberValueDatatype="20" unbalanced="0"/>
    <cacheHierarchy uniqueName="[Merge1].[Education]" caption="Education" attribute="1" defaultMemberUniqueName="[Merge1].[Education].[All]" allUniqueName="[Merge1].[Education].[All]" dimensionUniqueName="[Merge1]" displayFolder="" count="2" memberValueDatatype="20" unbalanced="0"/>
    <cacheHierarchy uniqueName="[Merge1].[EducationField]" caption="EducationField" attribute="1" defaultMemberUniqueName="[Merge1].[EducationField].[All]" allUniqueName="[Merge1].[EducationField].[All]" dimensionUniqueName="[Merge1]" displayFolder="" count="2" memberValueDatatype="130" unbalanced="0"/>
    <cacheHierarchy uniqueName="[Merge1].[EmployeeCount]" caption="EmployeeCount" attribute="1" defaultMemberUniqueName="[Merge1].[EmployeeCount].[All]" allUniqueName="[Merge1].[EmployeeCount].[All]" dimensionUniqueName="[Merge1]" displayFolder="" count="2" memberValueDatatype="20" unbalanced="0"/>
    <cacheHierarchy uniqueName="[Merge1].[EmployeeNumber]" caption="EmployeeNumber" attribute="1" defaultMemberUniqueName="[Merge1].[EmployeeNumber].[All]" allUniqueName="[Merge1].[EmployeeNumber].[All]" dimensionUniqueName="[Merge1]" displayFolder="" count="2" memberValueDatatype="20" unbalanced="0"/>
    <cacheHierarchy uniqueName="[Merge1].[EnvironmentSatisfaction]" caption="EnvironmentSatisfaction" attribute="1" defaultMemberUniqueName="[Merge1].[EnvironmentSatisfaction].[All]" allUniqueName="[Merge1].[EnvironmentSatisfaction].[All]" dimensionUniqueName="[Merge1]" displayFolder="" count="2" memberValueDatatype="20" unbalanced="0"/>
    <cacheHierarchy uniqueName="[Merge1].[Gender]" caption="Gender" attribute="1" defaultMemberUniqueName="[Merge1].[Gender].[All]" allUniqueName="[Merge1].[Gender].[All]" dimensionUniqueName="[Merge1]" displayFolder="" count="2" memberValueDatatype="130" unbalanced="0">
      <fieldsUsage count="2">
        <fieldUsage x="-1"/>
        <fieldUsage x="0"/>
      </fieldsUsage>
    </cacheHierarchy>
    <cacheHierarchy uniqueName="[Merge1].[HourlyRate]" caption="HourlyRate" attribute="1" defaultMemberUniqueName="[Merge1].[HourlyRate].[All]" allUniqueName="[Merge1].[HourlyRate].[All]" dimensionUniqueName="[Merge1]" displayFolder="" count="2" memberValueDatatype="20" unbalanced="0"/>
    <cacheHierarchy uniqueName="[Merge1].[JobInvolvement]" caption="JobInvolvement" attribute="1" defaultMemberUniqueName="[Merge1].[JobInvolvement].[All]" allUniqueName="[Merge1].[JobInvolvement].[All]" dimensionUniqueName="[Merge1]" displayFolder="" count="2" memberValueDatatype="20" unbalanced="0"/>
    <cacheHierarchy uniqueName="[Merge1].[JobLevel]" caption="JobLevel" attribute="1" defaultMemberUniqueName="[Merge1].[JobLevel].[All]" allUniqueName="[Merge1].[JobLevel].[All]" dimensionUniqueName="[Merge1]" displayFolder="" count="2" memberValueDatatype="20" unbalanced="0"/>
    <cacheHierarchy uniqueName="[Merge1].[JobRole]" caption="JobRole" attribute="1" defaultMemberUniqueName="[Merge1].[JobRole].[All]" allUniqueName="[Merge1].[JobRole].[All]" dimensionUniqueName="[Merge1]" displayFolder="" count="2" memberValueDatatype="130" unbalanced="0"/>
    <cacheHierarchy uniqueName="[Merge1].[JobSatisfaction]" caption="JobSatisfaction" attribute="1" defaultMemberUniqueName="[Merge1].[JobSatisfaction].[All]" allUniqueName="[Merge1].[JobSatisfaction].[All]" dimensionUniqueName="[Merge1]" displayFolder="" count="2" memberValueDatatype="20" unbalanced="0"/>
    <cacheHierarchy uniqueName="[Merge1].[MaritalStatus]" caption="MaritalStatus" attribute="1" defaultMemberUniqueName="[Merge1].[MaritalStatus].[All]" allUniqueName="[Merge1].[MaritalStatus].[All]" dimensionUniqueName="[Merge1]" displayFolder="" count="2" memberValueDatatype="130" unbalanced="0"/>
    <cacheHierarchy uniqueName="[Merge1].[Employee ID]" caption="Employee ID" attribute="1" defaultMemberUniqueName="[Merge1].[Employee ID].[All]" allUniqueName="[Merge1].[Employee ID].[All]" dimensionUniqueName="[Merge1]" displayFolder="" count="2" memberValueDatatype="20" unbalanced="0"/>
    <cacheHierarchy uniqueName="[Merge1].[MonthlyIncome]" caption="MonthlyIncome" attribute="1" defaultMemberUniqueName="[Merge1].[MonthlyIncome].[All]" allUniqueName="[Merge1].[MonthlyIncome].[All]" dimensionUniqueName="[Merge1]" displayFolder="" count="2" memberValueDatatype="20" unbalanced="0"/>
    <cacheHierarchy uniqueName="[Merge1].[MonthlyRate]" caption="MonthlyRate" attribute="1" defaultMemberUniqueName="[Merge1].[MonthlyRate].[All]" allUniqueName="[Merge1].[MonthlyRate].[All]" dimensionUniqueName="[Merge1]" displayFolder="" count="2" memberValueDatatype="20" unbalanced="0"/>
    <cacheHierarchy uniqueName="[Merge1].[NumCompaniesWorked]" caption="NumCompaniesWorked" attribute="1" defaultMemberUniqueName="[Merge1].[NumCompaniesWorked].[All]" allUniqueName="[Merge1].[NumCompaniesWorked].[All]" dimensionUniqueName="[Merge1]" displayFolder="" count="2" memberValueDatatype="20" unbalanced="0"/>
    <cacheHierarchy uniqueName="[Merge1].[Over18]" caption="Over18" attribute="1" defaultMemberUniqueName="[Merge1].[Over18].[All]" allUniqueName="[Merge1].[Over18].[All]" dimensionUniqueName="[Merge1]" displayFolder="" count="2" memberValueDatatype="130" unbalanced="0"/>
    <cacheHierarchy uniqueName="[Merge1].[OverTime]" caption="OverTime" attribute="1" defaultMemberUniqueName="[Merge1].[OverTime].[All]" allUniqueName="[Merge1].[OverTime].[All]" dimensionUniqueName="[Merge1]" displayFolder="" count="2" memberValueDatatype="130" unbalanced="0"/>
    <cacheHierarchy uniqueName="[Merge1].[PercentSalaryHike]" caption="PercentSalaryHike" attribute="1" defaultMemberUniqueName="[Merge1].[PercentSalaryHike].[All]" allUniqueName="[Merge1].[PercentSalaryHike].[All]" dimensionUniqueName="[Merge1]" displayFolder="" count="2" memberValueDatatype="20" unbalanced="0"/>
    <cacheHierarchy uniqueName="[Merge1].[PerformanceRating]" caption="PerformanceRating" attribute="1" defaultMemberUniqueName="[Merge1].[PerformanceRating].[All]" allUniqueName="[Merge1].[PerformanceRating].[All]" dimensionUniqueName="[Merge1]" displayFolder="" count="2" memberValueDatatype="20" unbalanced="0"/>
    <cacheHierarchy uniqueName="[Merge1].[RelationshipSatisfaction]" caption="RelationshipSatisfaction" attribute="1" defaultMemberUniqueName="[Merge1].[RelationshipSatisfaction].[All]" allUniqueName="[Merge1].[RelationshipSatisfaction].[All]" dimensionUniqueName="[Merge1]" displayFolder="" count="2" memberValueDatatype="20" unbalanced="0"/>
    <cacheHierarchy uniqueName="[Merge1].[StandardHours]" caption="StandardHours" attribute="1" defaultMemberUniqueName="[Merge1].[StandardHours].[All]" allUniqueName="[Merge1].[StandardHours].[All]" dimensionUniqueName="[Merge1]" displayFolder="" count="2" memberValueDatatype="20" unbalanced="0"/>
    <cacheHierarchy uniqueName="[Merge1].[StockOptionLevel]" caption="StockOptionLevel" attribute="1" defaultMemberUniqueName="[Merge1].[StockOptionLevel].[All]" allUniqueName="[Merge1].[StockOptionLevel].[All]" dimensionUniqueName="[Merge1]" displayFolder="" count="2" memberValueDatatype="20" unbalanced="0"/>
    <cacheHierarchy uniqueName="[Merge1].[TotalWorkingYears]" caption="TotalWorkingYears" attribute="1" defaultMemberUniqueName="[Merge1].[TotalWorkingYears].[All]" allUniqueName="[Merge1].[TotalWorkingYears].[All]" dimensionUniqueName="[Merge1]" displayFolder="" count="2" memberValueDatatype="20" unbalanced="0"/>
    <cacheHierarchy uniqueName="[Merge1].[TrainingTimesLastYear]" caption="TrainingTimesLastYear" attribute="1" defaultMemberUniqueName="[Merge1].[TrainingTimesLastYear].[All]" allUniqueName="[Merge1].[TrainingTimesLastYear].[All]" dimensionUniqueName="[Merge1]" displayFolder="" count="2" memberValueDatatype="20" unbalanced="0"/>
    <cacheHierarchy uniqueName="[Merge1].[WorkLifeBalance]" caption="WorkLifeBalance" attribute="1" defaultMemberUniqueName="[Merge1].[WorkLifeBalance].[All]" allUniqueName="[Merge1].[WorkLifeBalance].[All]" dimensionUniqueName="[Merge1]" displayFolder="" count="2" memberValueDatatype="20" unbalanced="0"/>
    <cacheHierarchy uniqueName="[Merge1].[YearsAtCompany]" caption="YearsAtCompany" attribute="1" defaultMemberUniqueName="[Merge1].[YearsAtCompany].[All]" allUniqueName="[Merge1].[YearsAtCompany].[All]" dimensionUniqueName="[Merge1]" displayFolder="" count="2" memberValueDatatype="20" unbalanced="0"/>
    <cacheHierarchy uniqueName="[Merge1].[YearsInCurrentRole]" caption="YearsInCurrentRole" attribute="1" defaultMemberUniqueName="[Merge1].[YearsInCurrentRole].[All]" allUniqueName="[Merge1].[YearsInCurrentRole].[All]" dimensionUniqueName="[Merge1]" displayFolder="" count="2" memberValueDatatype="20" unbalanced="0"/>
    <cacheHierarchy uniqueName="[Merge1].[YearsSinceLastPromotion]" caption="YearsSinceLastPromotion" attribute="1" defaultMemberUniqueName="[Merge1].[YearsSinceLastPromotion].[All]" allUniqueName="[Merge1].[YearsSinceLastPromotion].[All]" dimensionUniqueName="[Merge1]" displayFolder="" count="2" memberValueDatatype="20" unbalanced="0"/>
    <cacheHierarchy uniqueName="[Merge1].[YearsWithCurrManager]" caption="YearsWithCurrManager" attribute="1" defaultMemberUniqueName="[Merge1].[YearsWithCurrManager].[All]" allUniqueName="[Merge1].[YearsWithCurrManager].[All]" dimensionUniqueName="[Merge1]" displayFolder="" count="2" memberValueDatatype="20" unbalanced="0"/>
    <cacheHierarchy uniqueName="[Merge1].[Attrition Rate]" caption="Attrition Rate" attribute="1" defaultMemberUniqueName="[Merge1].[Attrition Rate].[All]" allUniqueName="[Merge1].[Attrition Rate].[All]" dimensionUniqueName="[Merge1]" displayFolder="" count="2" memberValueDatatype="2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Count of Attrition Rate]" caption="Count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Average of Attrition Rate]" caption="Average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HourlyRate]" caption="Sum of HourlyRate" measure="1" displayFolder="" measureGroup="Merge1" count="0" hidden="1">
      <extLst>
        <ext xmlns:x15="http://schemas.microsoft.com/office/spreadsheetml/2010/11/main" uri="{B97F6D7D-B522-45F9-BDA1-12C45D357490}">
          <x15:cacheHierarchy aggregatedColumn="48"/>
        </ext>
      </extLst>
    </cacheHierarchy>
    <cacheHierarchy uniqueName="[Measures].[Average of HourlyRate]" caption="Average of HourlyRate" measure="1" displayFolder="" measureGroup="Merge1" count="0" hidden="1">
      <extLst>
        <ext xmlns:x15="http://schemas.microsoft.com/office/spreadsheetml/2010/11/main" uri="{B97F6D7D-B522-45F9-BDA1-12C45D357490}">
          <x15:cacheHierarchy aggregatedColumn="48"/>
        </ext>
      </extLst>
    </cacheHierarchy>
    <cacheHierarchy uniqueName="[Measures].[Sum of Attrition Rate]" caption="Sum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MonthlyIncome]" caption="Sum of MonthlyIncome" measure="1" displayFolder="" measureGroup="Merge1" count="0" hidden="1">
      <extLst>
        <ext xmlns:x15="http://schemas.microsoft.com/office/spreadsheetml/2010/11/main" uri="{B97F6D7D-B522-45F9-BDA1-12C45D357490}">
          <x15:cacheHierarchy aggregatedColumn="55"/>
        </ext>
      </extLst>
    </cacheHierarchy>
    <cacheHierarchy uniqueName="[Measures].[Average of MonthlyIncome]" caption="Average of MonthlyIncome" measure="1" displayFolder="" measureGroup="Merge1" count="0" hidden="1">
      <extLst>
        <ext xmlns:x15="http://schemas.microsoft.com/office/spreadsheetml/2010/11/main" uri="{B97F6D7D-B522-45F9-BDA1-12C45D357490}">
          <x15:cacheHierarchy aggregatedColumn="55"/>
        </ext>
      </extLst>
    </cacheHierarchy>
    <cacheHierarchy uniqueName="[Measures].[Sum of TotalWorkingYears]" caption="Sum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Average of TotalWorkingYears]" caption="Average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Sum of Age]" caption="Sum of Age" measure="1" displayFolder="" measureGroup="Merge1" count="0" hidden="1">
      <extLst>
        <ext xmlns:x15="http://schemas.microsoft.com/office/spreadsheetml/2010/11/main" uri="{B97F6D7D-B522-45F9-BDA1-12C45D357490}">
          <x15:cacheHierarchy aggregatedColumn="36"/>
        </ext>
      </extLst>
    </cacheHierarchy>
    <cacheHierarchy uniqueName="[Measures].[Sum of WorkLifeBalance]" caption="Sum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Count of WorkLifeBalance]" caption="Count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YearsSinceLastPromotion]" caption="Sum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YearsSinceLastPromotion]" caption="Average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WorkLifeBalance]" caption="Average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EmployeeNumber]" caption="Sum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EmployeeNumber]" caption="Count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Attrition]" caption="Count of Attrition" measure="1" displayFolder="" measureGroup="Merge1" count="0" hidden="1">
      <extLst>
        <ext xmlns:x15="http://schemas.microsoft.com/office/spreadsheetml/2010/11/main" uri="{B97F6D7D-B522-45F9-BDA1-12C45D357490}">
          <x15:cacheHierarchy aggregatedColumn="37"/>
        </ext>
      </extLst>
    </cacheHierarchy>
    <cacheHierarchy uniqueName="[Measures].[Sum of EmployeeCount]" caption="Sum of EmployeeCount" measure="1" displayFolder="" measureGroup="Merge1" count="0" hidden="1">
      <extLst>
        <ext xmlns:x15="http://schemas.microsoft.com/office/spreadsheetml/2010/11/main" uri="{B97F6D7D-B522-45F9-BDA1-12C45D357490}">
          <x15:cacheHierarchy aggregatedColumn="44"/>
        </ext>
      </extLst>
    </cacheHierarchy>
    <cacheHierarchy uniqueName="[Measures].[Average of Age]" caption="Average of Age" measure="1" displayFolder="" measureGroup="Merge1" count="0" hidden="1">
      <extLst>
        <ext xmlns:x15="http://schemas.microsoft.com/office/spreadsheetml/2010/11/main" uri="{B97F6D7D-B522-45F9-BDA1-12C45D357490}">
          <x15:cacheHierarchy aggregatedColumn="36"/>
        </ext>
      </extLst>
    </cacheHierarchy>
    <cacheHierarchy uniqueName="[Measures].[Count of EmployeeCount]" caption="Count of EmployeeCount" measure="1" displayFolder="" measureGroup="Merge1" count="0" oneField="1" hidden="1">
      <fieldsUsage count="1">
        <fieldUsage x="1"/>
      </fieldsUsage>
      <extLst>
        <ext xmlns:x15="http://schemas.microsoft.com/office/spreadsheetml/2010/11/main" uri="{B97F6D7D-B522-45F9-BDA1-12C45D357490}">
          <x15:cacheHierarchy aggregatedColumn="44"/>
        </ext>
      </extLst>
    </cacheHierarchy>
  </cacheHierarchies>
  <kpis count="0"/>
  <dimensions count="4">
    <dimension name="HR_1" uniqueName="[HR_1]" caption="HR_1"/>
    <dimension name="HR_2" uniqueName="[HR_2]" caption="HR_2"/>
    <dimension measure="1" name="Measures" uniqueName="[Measures]" caption="Measures"/>
    <dimension name="Merge1" uniqueName="[Merge1]" caption="Merge1"/>
  </dimensions>
  <measureGroups count="3">
    <measureGroup name="HR_1" caption="HR_1"/>
    <measureGroup name="HR_2" caption="HR_2"/>
    <measureGroup name="Merge1" caption="Merge1"/>
  </measureGroups>
  <maps count="3">
    <map measureGroup="0" dimension="0"/>
    <map measureGroup="1"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vishal" refreshedDate="45436.961375694445" backgroundQuery="1" createdVersion="8" refreshedVersion="5" minRefreshableVersion="3" recordCount="0" supportSubquery="1" supportAdvancedDrill="1">
  <cacheSource type="external" connectionId="4"/>
  <cacheFields count="3">
    <cacheField name="[Merge1].[Department].[Department]" caption="Department" numFmtId="0" hierarchy="40" level="1">
      <sharedItems count="6">
        <s v="Hardware"/>
        <s v="Human Resources"/>
        <s v="Research &amp; Development"/>
        <s v="Sales"/>
        <s v="Software"/>
        <s v="Support"/>
      </sharedItems>
    </cacheField>
    <cacheField name="[Measures].[Average of Attrition Rate]" caption="Average of Attrition Rate" numFmtId="0" hierarchy="78" level="32767"/>
    <cacheField name="[Merge1].[Gender].[Gender]" caption="Gender" numFmtId="0" hierarchy="47" level="1">
      <sharedItems containsSemiMixedTypes="0" containsNonDate="0" containsString="0"/>
    </cacheField>
  </cacheFields>
  <cacheHierarchies count="98">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Merge1].[Age]" caption="Age" attribute="1" defaultMemberUniqueName="[Merge1].[Age].[All]" allUniqueName="[Merge1].[Age].[All]" dimensionUniqueName="[Merge1]" displayFolder="" count="2" memberValueDatatype="20" unbalanced="0"/>
    <cacheHierarchy uniqueName="[Merge1].[Attrition]" caption="Attrition" attribute="1" defaultMemberUniqueName="[Merge1].[Attrition].[All]" allUniqueName="[Merge1].[Attrition].[All]" dimensionUniqueName="[Merge1]" displayFolder="" count="2" memberValueDatatype="130" unbalanced="0"/>
    <cacheHierarchy uniqueName="[Merge1].[BusinessTravel]" caption="BusinessTravel" attribute="1" defaultMemberUniqueName="[Merge1].[BusinessTravel].[All]" allUniqueName="[Merge1].[BusinessTravel].[All]" dimensionUniqueName="[Merge1]" displayFolder="" count="2" memberValueDatatype="130" unbalanced="0"/>
    <cacheHierarchy uniqueName="[Merge1].[DailyRate]" caption="DailyRate" attribute="1" defaultMemberUniqueName="[Merge1].[DailyRate].[All]" allUniqueName="[Merge1].[DailyRate].[All]" dimensionUniqueName="[Merge1]" displayFolder="" count="2" memberValueDatatype="20" unbalanced="0"/>
    <cacheHierarchy uniqueName="[Merge1].[Department]" caption="Department" attribute="1" defaultMemberUniqueName="[Merge1].[Department].[All]" allUniqueName="[Merge1].[Department].[All]" dimensionUniqueName="[Merge1]" displayFolder="" count="2" memberValueDatatype="130" unbalanced="0">
      <fieldsUsage count="2">
        <fieldUsage x="-1"/>
        <fieldUsage x="0"/>
      </fieldsUsage>
    </cacheHierarchy>
    <cacheHierarchy uniqueName="[Merge1].[DistanceFromHome]" caption="DistanceFromHome" attribute="1" defaultMemberUniqueName="[Merge1].[DistanceFromHome].[All]" allUniqueName="[Merge1].[DistanceFromHome].[All]" dimensionUniqueName="[Merge1]" displayFolder="" count="2" memberValueDatatype="20" unbalanced="0"/>
    <cacheHierarchy uniqueName="[Merge1].[Education]" caption="Education" attribute="1" defaultMemberUniqueName="[Merge1].[Education].[All]" allUniqueName="[Merge1].[Education].[All]" dimensionUniqueName="[Merge1]" displayFolder="" count="2" memberValueDatatype="20" unbalanced="0"/>
    <cacheHierarchy uniqueName="[Merge1].[EducationField]" caption="EducationField" attribute="1" defaultMemberUniqueName="[Merge1].[EducationField].[All]" allUniqueName="[Merge1].[EducationField].[All]" dimensionUniqueName="[Merge1]" displayFolder="" count="2" memberValueDatatype="130" unbalanced="0"/>
    <cacheHierarchy uniqueName="[Merge1].[EmployeeCount]" caption="EmployeeCount" attribute="1" defaultMemberUniqueName="[Merge1].[EmployeeCount].[All]" allUniqueName="[Merge1].[EmployeeCount].[All]" dimensionUniqueName="[Merge1]" displayFolder="" count="2" memberValueDatatype="20" unbalanced="0"/>
    <cacheHierarchy uniqueName="[Merge1].[EmployeeNumber]" caption="EmployeeNumber" attribute="1" defaultMemberUniqueName="[Merge1].[EmployeeNumber].[All]" allUniqueName="[Merge1].[EmployeeNumber].[All]" dimensionUniqueName="[Merge1]" displayFolder="" count="2" memberValueDatatype="20" unbalanced="0"/>
    <cacheHierarchy uniqueName="[Merge1].[EnvironmentSatisfaction]" caption="EnvironmentSatisfaction" attribute="1" defaultMemberUniqueName="[Merge1].[EnvironmentSatisfaction].[All]" allUniqueName="[Merge1].[EnvironmentSatisfaction].[All]" dimensionUniqueName="[Merge1]" displayFolder="" count="2" memberValueDatatype="20" unbalanced="0"/>
    <cacheHierarchy uniqueName="[Merge1].[Gender]" caption="Gender" attribute="1" defaultMemberUniqueName="[Merge1].[Gender].[All]" allUniqueName="[Merge1].[Gender].[All]" dimensionUniqueName="[Merge1]" displayFolder="" count="2" memberValueDatatype="130" unbalanced="0">
      <fieldsUsage count="2">
        <fieldUsage x="-1"/>
        <fieldUsage x="2"/>
      </fieldsUsage>
    </cacheHierarchy>
    <cacheHierarchy uniqueName="[Merge1].[HourlyRate]" caption="HourlyRate" attribute="1" defaultMemberUniqueName="[Merge1].[HourlyRate].[All]" allUniqueName="[Merge1].[HourlyRate].[All]" dimensionUniqueName="[Merge1]" displayFolder="" count="2" memberValueDatatype="20" unbalanced="0"/>
    <cacheHierarchy uniqueName="[Merge1].[JobInvolvement]" caption="JobInvolvement" attribute="1" defaultMemberUniqueName="[Merge1].[JobInvolvement].[All]" allUniqueName="[Merge1].[JobInvolvement].[All]" dimensionUniqueName="[Merge1]" displayFolder="" count="2" memberValueDatatype="20" unbalanced="0"/>
    <cacheHierarchy uniqueName="[Merge1].[JobLevel]" caption="JobLevel" attribute="1" defaultMemberUniqueName="[Merge1].[JobLevel].[All]" allUniqueName="[Merge1].[JobLevel].[All]" dimensionUniqueName="[Merge1]" displayFolder="" count="2" memberValueDatatype="20" unbalanced="0"/>
    <cacheHierarchy uniqueName="[Merge1].[JobRole]" caption="JobRole" attribute="1" defaultMemberUniqueName="[Merge1].[JobRole].[All]" allUniqueName="[Merge1].[JobRole].[All]" dimensionUniqueName="[Merge1]" displayFolder="" count="2" memberValueDatatype="130" unbalanced="0"/>
    <cacheHierarchy uniqueName="[Merge1].[JobSatisfaction]" caption="JobSatisfaction" attribute="1" defaultMemberUniqueName="[Merge1].[JobSatisfaction].[All]" allUniqueName="[Merge1].[JobSatisfaction].[All]" dimensionUniqueName="[Merge1]" displayFolder="" count="2" memberValueDatatype="20" unbalanced="0"/>
    <cacheHierarchy uniqueName="[Merge1].[MaritalStatus]" caption="MaritalStatus" attribute="1" defaultMemberUniqueName="[Merge1].[MaritalStatus].[All]" allUniqueName="[Merge1].[MaritalStatus].[All]" dimensionUniqueName="[Merge1]" displayFolder="" count="2" memberValueDatatype="130" unbalanced="0"/>
    <cacheHierarchy uniqueName="[Merge1].[Employee ID]" caption="Employee ID" attribute="1" defaultMemberUniqueName="[Merge1].[Employee ID].[All]" allUniqueName="[Merge1].[Employee ID].[All]" dimensionUniqueName="[Merge1]" displayFolder="" count="2" memberValueDatatype="20" unbalanced="0"/>
    <cacheHierarchy uniqueName="[Merge1].[MonthlyIncome]" caption="MonthlyIncome" attribute="1" defaultMemberUniqueName="[Merge1].[MonthlyIncome].[All]" allUniqueName="[Merge1].[MonthlyIncome].[All]" dimensionUniqueName="[Merge1]" displayFolder="" count="2" memberValueDatatype="20" unbalanced="0"/>
    <cacheHierarchy uniqueName="[Merge1].[MonthlyRate]" caption="MonthlyRate" attribute="1" defaultMemberUniqueName="[Merge1].[MonthlyRate].[All]" allUniqueName="[Merge1].[MonthlyRate].[All]" dimensionUniqueName="[Merge1]" displayFolder="" count="2" memberValueDatatype="20" unbalanced="0"/>
    <cacheHierarchy uniqueName="[Merge1].[NumCompaniesWorked]" caption="NumCompaniesWorked" attribute="1" defaultMemberUniqueName="[Merge1].[NumCompaniesWorked].[All]" allUniqueName="[Merge1].[NumCompaniesWorked].[All]" dimensionUniqueName="[Merge1]" displayFolder="" count="2" memberValueDatatype="20" unbalanced="0"/>
    <cacheHierarchy uniqueName="[Merge1].[Over18]" caption="Over18" attribute="1" defaultMemberUniqueName="[Merge1].[Over18].[All]" allUniqueName="[Merge1].[Over18].[All]" dimensionUniqueName="[Merge1]" displayFolder="" count="2" memberValueDatatype="130" unbalanced="0"/>
    <cacheHierarchy uniqueName="[Merge1].[OverTime]" caption="OverTime" attribute="1" defaultMemberUniqueName="[Merge1].[OverTime].[All]" allUniqueName="[Merge1].[OverTime].[All]" dimensionUniqueName="[Merge1]" displayFolder="" count="2" memberValueDatatype="130" unbalanced="0"/>
    <cacheHierarchy uniqueName="[Merge1].[PercentSalaryHike]" caption="PercentSalaryHike" attribute="1" defaultMemberUniqueName="[Merge1].[PercentSalaryHike].[All]" allUniqueName="[Merge1].[PercentSalaryHike].[All]" dimensionUniqueName="[Merge1]" displayFolder="" count="2" memberValueDatatype="20" unbalanced="0"/>
    <cacheHierarchy uniqueName="[Merge1].[PerformanceRating]" caption="PerformanceRating" attribute="1" defaultMemberUniqueName="[Merge1].[PerformanceRating].[All]" allUniqueName="[Merge1].[PerformanceRating].[All]" dimensionUniqueName="[Merge1]" displayFolder="" count="2" memberValueDatatype="20" unbalanced="0"/>
    <cacheHierarchy uniqueName="[Merge1].[RelationshipSatisfaction]" caption="RelationshipSatisfaction" attribute="1" defaultMemberUniqueName="[Merge1].[RelationshipSatisfaction].[All]" allUniqueName="[Merge1].[RelationshipSatisfaction].[All]" dimensionUniqueName="[Merge1]" displayFolder="" count="2" memberValueDatatype="20" unbalanced="0"/>
    <cacheHierarchy uniqueName="[Merge1].[StandardHours]" caption="StandardHours" attribute="1" defaultMemberUniqueName="[Merge1].[StandardHours].[All]" allUniqueName="[Merge1].[StandardHours].[All]" dimensionUniqueName="[Merge1]" displayFolder="" count="2" memberValueDatatype="20" unbalanced="0"/>
    <cacheHierarchy uniqueName="[Merge1].[StockOptionLevel]" caption="StockOptionLevel" attribute="1" defaultMemberUniqueName="[Merge1].[StockOptionLevel].[All]" allUniqueName="[Merge1].[StockOptionLevel].[All]" dimensionUniqueName="[Merge1]" displayFolder="" count="2" memberValueDatatype="20" unbalanced="0"/>
    <cacheHierarchy uniqueName="[Merge1].[TotalWorkingYears]" caption="TotalWorkingYears" attribute="1" defaultMemberUniqueName="[Merge1].[TotalWorkingYears].[All]" allUniqueName="[Merge1].[TotalWorkingYears].[All]" dimensionUniqueName="[Merge1]" displayFolder="" count="2" memberValueDatatype="20" unbalanced="0"/>
    <cacheHierarchy uniqueName="[Merge1].[TrainingTimesLastYear]" caption="TrainingTimesLastYear" attribute="1" defaultMemberUniqueName="[Merge1].[TrainingTimesLastYear].[All]" allUniqueName="[Merge1].[TrainingTimesLastYear].[All]" dimensionUniqueName="[Merge1]" displayFolder="" count="2" memberValueDatatype="20" unbalanced="0"/>
    <cacheHierarchy uniqueName="[Merge1].[WorkLifeBalance]" caption="WorkLifeBalance" attribute="1" defaultMemberUniqueName="[Merge1].[WorkLifeBalance].[All]" allUniqueName="[Merge1].[WorkLifeBalance].[All]" dimensionUniqueName="[Merge1]" displayFolder="" count="2" memberValueDatatype="20" unbalanced="0"/>
    <cacheHierarchy uniqueName="[Merge1].[YearsAtCompany]" caption="YearsAtCompany" attribute="1" defaultMemberUniqueName="[Merge1].[YearsAtCompany].[All]" allUniqueName="[Merge1].[YearsAtCompany].[All]" dimensionUniqueName="[Merge1]" displayFolder="" count="2" memberValueDatatype="20" unbalanced="0"/>
    <cacheHierarchy uniqueName="[Merge1].[YearsInCurrentRole]" caption="YearsInCurrentRole" attribute="1" defaultMemberUniqueName="[Merge1].[YearsInCurrentRole].[All]" allUniqueName="[Merge1].[YearsInCurrentRole].[All]" dimensionUniqueName="[Merge1]" displayFolder="" count="2" memberValueDatatype="20" unbalanced="0"/>
    <cacheHierarchy uniqueName="[Merge1].[YearsSinceLastPromotion]" caption="YearsSinceLastPromotion" attribute="1" defaultMemberUniqueName="[Merge1].[YearsSinceLastPromotion].[All]" allUniqueName="[Merge1].[YearsSinceLastPromotion].[All]" dimensionUniqueName="[Merge1]" displayFolder="" count="2" memberValueDatatype="20" unbalanced="0"/>
    <cacheHierarchy uniqueName="[Merge1].[YearsWithCurrManager]" caption="YearsWithCurrManager" attribute="1" defaultMemberUniqueName="[Merge1].[YearsWithCurrManager].[All]" allUniqueName="[Merge1].[YearsWithCurrManager].[All]" dimensionUniqueName="[Merge1]" displayFolder="" count="2" memberValueDatatype="20" unbalanced="0"/>
    <cacheHierarchy uniqueName="[Merge1].[Attrition Rate]" caption="Attrition Rate" attribute="1" defaultMemberUniqueName="[Merge1].[Attrition Rate].[All]" allUniqueName="[Merge1].[Attrition Rate].[All]" dimensionUniqueName="[Merge1]" displayFolder="" count="2" memberValueDatatype="2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Count of Attrition Rate]" caption="Count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Average of Attrition Rate]" caption="Average of Attrition Rate" measure="1" displayFolder="" measureGroup="Merge1" count="0" oneField="1" hidden="1">
      <fieldsUsage count="1">
        <fieldUsage x="1"/>
      </fieldsUsage>
      <extLst>
        <ext xmlns:x15="http://schemas.microsoft.com/office/spreadsheetml/2010/11/main" uri="{B97F6D7D-B522-45F9-BDA1-12C45D357490}">
          <x15:cacheHierarchy aggregatedColumn="72"/>
        </ext>
      </extLst>
    </cacheHierarchy>
    <cacheHierarchy uniqueName="[Measures].[Sum of HourlyRate]" caption="Sum of HourlyRate" measure="1" displayFolder="" measureGroup="Merge1" count="0" hidden="1">
      <extLst>
        <ext xmlns:x15="http://schemas.microsoft.com/office/spreadsheetml/2010/11/main" uri="{B97F6D7D-B522-45F9-BDA1-12C45D357490}">
          <x15:cacheHierarchy aggregatedColumn="48"/>
        </ext>
      </extLst>
    </cacheHierarchy>
    <cacheHierarchy uniqueName="[Measures].[Average of HourlyRate]" caption="Average of HourlyRate" measure="1" displayFolder="" measureGroup="Merge1" count="0" hidden="1">
      <extLst>
        <ext xmlns:x15="http://schemas.microsoft.com/office/spreadsheetml/2010/11/main" uri="{B97F6D7D-B522-45F9-BDA1-12C45D357490}">
          <x15:cacheHierarchy aggregatedColumn="48"/>
        </ext>
      </extLst>
    </cacheHierarchy>
    <cacheHierarchy uniqueName="[Measures].[Sum of Attrition Rate]" caption="Sum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MonthlyIncome]" caption="Sum of MonthlyIncome" measure="1" displayFolder="" measureGroup="Merge1" count="0" hidden="1">
      <extLst>
        <ext xmlns:x15="http://schemas.microsoft.com/office/spreadsheetml/2010/11/main" uri="{B97F6D7D-B522-45F9-BDA1-12C45D357490}">
          <x15:cacheHierarchy aggregatedColumn="55"/>
        </ext>
      </extLst>
    </cacheHierarchy>
    <cacheHierarchy uniqueName="[Measures].[Average of MonthlyIncome]" caption="Average of MonthlyIncome" measure="1" displayFolder="" measureGroup="Merge1" count="0" hidden="1">
      <extLst>
        <ext xmlns:x15="http://schemas.microsoft.com/office/spreadsheetml/2010/11/main" uri="{B97F6D7D-B522-45F9-BDA1-12C45D357490}">
          <x15:cacheHierarchy aggregatedColumn="55"/>
        </ext>
      </extLst>
    </cacheHierarchy>
    <cacheHierarchy uniqueName="[Measures].[Sum of TotalWorkingYears]" caption="Sum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Average of TotalWorkingYears]" caption="Average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Sum of Age]" caption="Sum of Age" measure="1" displayFolder="" measureGroup="Merge1" count="0" hidden="1">
      <extLst>
        <ext xmlns:x15="http://schemas.microsoft.com/office/spreadsheetml/2010/11/main" uri="{B97F6D7D-B522-45F9-BDA1-12C45D357490}">
          <x15:cacheHierarchy aggregatedColumn="36"/>
        </ext>
      </extLst>
    </cacheHierarchy>
    <cacheHierarchy uniqueName="[Measures].[Sum of WorkLifeBalance]" caption="Sum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Count of WorkLifeBalance]" caption="Count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YearsSinceLastPromotion]" caption="Sum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YearsSinceLastPromotion]" caption="Average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WorkLifeBalance]" caption="Average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EmployeeNumber]" caption="Sum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EmployeeNumber]" caption="Count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Attrition]" caption="Count of Attrition" measure="1" displayFolder="" measureGroup="Merge1" count="0" hidden="1">
      <extLst>
        <ext xmlns:x15="http://schemas.microsoft.com/office/spreadsheetml/2010/11/main" uri="{B97F6D7D-B522-45F9-BDA1-12C45D357490}">
          <x15:cacheHierarchy aggregatedColumn="37"/>
        </ext>
      </extLst>
    </cacheHierarchy>
    <cacheHierarchy uniqueName="[Measures].[Sum of EmployeeCount]" caption="Sum of EmployeeCount" measure="1" displayFolder="" measureGroup="Merge1" count="0" hidden="1">
      <extLst>
        <ext xmlns:x15="http://schemas.microsoft.com/office/spreadsheetml/2010/11/main" uri="{B97F6D7D-B522-45F9-BDA1-12C45D357490}">
          <x15:cacheHierarchy aggregatedColumn="44"/>
        </ext>
      </extLst>
    </cacheHierarchy>
    <cacheHierarchy uniqueName="[Measures].[Average of Age]" caption="Average of Age" measure="1" displayFolder="" measureGroup="Merge1" count="0" hidden="1">
      <extLst>
        <ext xmlns:x15="http://schemas.microsoft.com/office/spreadsheetml/2010/11/main" uri="{B97F6D7D-B522-45F9-BDA1-12C45D357490}">
          <x15:cacheHierarchy aggregatedColumn="36"/>
        </ext>
      </extLst>
    </cacheHierarchy>
    <cacheHierarchy uniqueName="[Measures].[Count of EmployeeCount]" caption="Count of EmployeeCount" measure="1" displayFolder="" measureGroup="Merge1" count="0" hidden="1">
      <extLst>
        <ext xmlns:x15="http://schemas.microsoft.com/office/spreadsheetml/2010/11/main" uri="{B97F6D7D-B522-45F9-BDA1-12C45D357490}">
          <x15:cacheHierarchy aggregatedColumn="44"/>
        </ext>
      </extLst>
    </cacheHierarchy>
  </cacheHierarchies>
  <kpis count="0"/>
  <dimensions count="4">
    <dimension name="HR_1" uniqueName="[HR_1]" caption="HR_1"/>
    <dimension name="HR_2" uniqueName="[HR_2]" caption="HR_2"/>
    <dimension measure="1" name="Measures" uniqueName="[Measures]" caption="Measures"/>
    <dimension name="Merge1" uniqueName="[Merge1]" caption="Merge1"/>
  </dimensions>
  <measureGroups count="3">
    <measureGroup name="HR_1" caption="HR_1"/>
    <measureGroup name="HR_2" caption="HR_2"/>
    <measureGroup name="Merge1" caption="Merge1"/>
  </measureGroups>
  <maps count="3">
    <map measureGroup="0" dimension="0"/>
    <map measureGroup="1"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vishal" refreshedDate="45436.961376736108" backgroundQuery="1" createdVersion="8" refreshedVersion="5" minRefreshableVersion="3" recordCount="0" supportSubquery="1" supportAdvancedDrill="1">
  <cacheSource type="external" connectionId="4"/>
  <cacheFields count="4">
    <cacheField name="[Merge1].[Department].[Department]" caption="Department" numFmtId="0" hierarchy="40" level="1">
      <sharedItems count="6">
        <s v="Hardware"/>
        <s v="Human Resources"/>
        <s v="Research &amp; Development"/>
        <s v="Sales"/>
        <s v="Software"/>
        <s v="Support"/>
      </sharedItems>
    </cacheField>
    <cacheField name="[Measures].[Average of Attrition Rate]" caption="Average of Attrition Rate" numFmtId="0" hierarchy="78" level="32767"/>
    <cacheField name="[Measures].[Average of MonthlyIncome]" caption="Average of MonthlyIncome" numFmtId="0" hierarchy="83" level="32767"/>
    <cacheField name="[Merge1].[Gender].[Gender]" caption="Gender" numFmtId="0" hierarchy="47" level="1">
      <sharedItems containsSemiMixedTypes="0" containsNonDate="0" containsString="0"/>
    </cacheField>
  </cacheFields>
  <cacheHierarchies count="98">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Merge1].[Age]" caption="Age" attribute="1" defaultMemberUniqueName="[Merge1].[Age].[All]" allUniqueName="[Merge1].[Age].[All]" dimensionUniqueName="[Merge1]" displayFolder="" count="2" memberValueDatatype="20" unbalanced="0"/>
    <cacheHierarchy uniqueName="[Merge1].[Attrition]" caption="Attrition" attribute="1" defaultMemberUniqueName="[Merge1].[Attrition].[All]" allUniqueName="[Merge1].[Attrition].[All]" dimensionUniqueName="[Merge1]" displayFolder="" count="2" memberValueDatatype="130" unbalanced="0"/>
    <cacheHierarchy uniqueName="[Merge1].[BusinessTravel]" caption="BusinessTravel" attribute="1" defaultMemberUniqueName="[Merge1].[BusinessTravel].[All]" allUniqueName="[Merge1].[BusinessTravel].[All]" dimensionUniqueName="[Merge1]" displayFolder="" count="2" memberValueDatatype="130" unbalanced="0"/>
    <cacheHierarchy uniqueName="[Merge1].[DailyRate]" caption="DailyRate" attribute="1" defaultMemberUniqueName="[Merge1].[DailyRate].[All]" allUniqueName="[Merge1].[DailyRate].[All]" dimensionUniqueName="[Merge1]" displayFolder="" count="2" memberValueDatatype="20" unbalanced="0"/>
    <cacheHierarchy uniqueName="[Merge1].[Department]" caption="Department" attribute="1" defaultMemberUniqueName="[Merge1].[Department].[All]" allUniqueName="[Merge1].[Department].[All]" dimensionUniqueName="[Merge1]" displayFolder="" count="2" memberValueDatatype="130" unbalanced="0">
      <fieldsUsage count="2">
        <fieldUsage x="-1"/>
        <fieldUsage x="0"/>
      </fieldsUsage>
    </cacheHierarchy>
    <cacheHierarchy uniqueName="[Merge1].[DistanceFromHome]" caption="DistanceFromHome" attribute="1" defaultMemberUniqueName="[Merge1].[DistanceFromHome].[All]" allUniqueName="[Merge1].[DistanceFromHome].[All]" dimensionUniqueName="[Merge1]" displayFolder="" count="2" memberValueDatatype="20" unbalanced="0"/>
    <cacheHierarchy uniqueName="[Merge1].[Education]" caption="Education" attribute="1" defaultMemberUniqueName="[Merge1].[Education].[All]" allUniqueName="[Merge1].[Education].[All]" dimensionUniqueName="[Merge1]" displayFolder="" count="2" memberValueDatatype="20" unbalanced="0"/>
    <cacheHierarchy uniqueName="[Merge1].[EducationField]" caption="EducationField" attribute="1" defaultMemberUniqueName="[Merge1].[EducationField].[All]" allUniqueName="[Merge1].[EducationField].[All]" dimensionUniqueName="[Merge1]" displayFolder="" count="2" memberValueDatatype="130" unbalanced="0"/>
    <cacheHierarchy uniqueName="[Merge1].[EmployeeCount]" caption="EmployeeCount" attribute="1" defaultMemberUniqueName="[Merge1].[EmployeeCount].[All]" allUniqueName="[Merge1].[EmployeeCount].[All]" dimensionUniqueName="[Merge1]" displayFolder="" count="2" memberValueDatatype="20" unbalanced="0"/>
    <cacheHierarchy uniqueName="[Merge1].[EmployeeNumber]" caption="EmployeeNumber" attribute="1" defaultMemberUniqueName="[Merge1].[EmployeeNumber].[All]" allUniqueName="[Merge1].[EmployeeNumber].[All]" dimensionUniqueName="[Merge1]" displayFolder="" count="2" memberValueDatatype="20" unbalanced="0"/>
    <cacheHierarchy uniqueName="[Merge1].[EnvironmentSatisfaction]" caption="EnvironmentSatisfaction" attribute="1" defaultMemberUniqueName="[Merge1].[EnvironmentSatisfaction].[All]" allUniqueName="[Merge1].[EnvironmentSatisfaction].[All]" dimensionUniqueName="[Merge1]" displayFolder="" count="2" memberValueDatatype="20" unbalanced="0"/>
    <cacheHierarchy uniqueName="[Merge1].[Gender]" caption="Gender" attribute="1" defaultMemberUniqueName="[Merge1].[Gender].[All]" allUniqueName="[Merge1].[Gender].[All]" dimensionUniqueName="[Merge1]" displayFolder="" count="2" memberValueDatatype="130" unbalanced="0">
      <fieldsUsage count="2">
        <fieldUsage x="-1"/>
        <fieldUsage x="3"/>
      </fieldsUsage>
    </cacheHierarchy>
    <cacheHierarchy uniqueName="[Merge1].[HourlyRate]" caption="HourlyRate" attribute="1" defaultMemberUniqueName="[Merge1].[HourlyRate].[All]" allUniqueName="[Merge1].[HourlyRate].[All]" dimensionUniqueName="[Merge1]" displayFolder="" count="2" memberValueDatatype="20" unbalanced="0"/>
    <cacheHierarchy uniqueName="[Merge1].[JobInvolvement]" caption="JobInvolvement" attribute="1" defaultMemberUniqueName="[Merge1].[JobInvolvement].[All]" allUniqueName="[Merge1].[JobInvolvement].[All]" dimensionUniqueName="[Merge1]" displayFolder="" count="2" memberValueDatatype="20" unbalanced="0"/>
    <cacheHierarchy uniqueName="[Merge1].[JobLevel]" caption="JobLevel" attribute="1" defaultMemberUniqueName="[Merge1].[JobLevel].[All]" allUniqueName="[Merge1].[JobLevel].[All]" dimensionUniqueName="[Merge1]" displayFolder="" count="2" memberValueDatatype="20" unbalanced="0"/>
    <cacheHierarchy uniqueName="[Merge1].[JobRole]" caption="JobRole" attribute="1" defaultMemberUniqueName="[Merge1].[JobRole].[All]" allUniqueName="[Merge1].[JobRole].[All]" dimensionUniqueName="[Merge1]" displayFolder="" count="2" memberValueDatatype="130" unbalanced="0"/>
    <cacheHierarchy uniqueName="[Merge1].[JobSatisfaction]" caption="JobSatisfaction" attribute="1" defaultMemberUniqueName="[Merge1].[JobSatisfaction].[All]" allUniqueName="[Merge1].[JobSatisfaction].[All]" dimensionUniqueName="[Merge1]" displayFolder="" count="2" memberValueDatatype="20" unbalanced="0"/>
    <cacheHierarchy uniqueName="[Merge1].[MaritalStatus]" caption="MaritalStatus" attribute="1" defaultMemberUniqueName="[Merge1].[MaritalStatus].[All]" allUniqueName="[Merge1].[MaritalStatus].[All]" dimensionUniqueName="[Merge1]" displayFolder="" count="2" memberValueDatatype="130" unbalanced="0"/>
    <cacheHierarchy uniqueName="[Merge1].[Employee ID]" caption="Employee ID" attribute="1" defaultMemberUniqueName="[Merge1].[Employee ID].[All]" allUniqueName="[Merge1].[Employee ID].[All]" dimensionUniqueName="[Merge1]" displayFolder="" count="2" memberValueDatatype="20" unbalanced="0"/>
    <cacheHierarchy uniqueName="[Merge1].[MonthlyIncome]" caption="MonthlyIncome" attribute="1" defaultMemberUniqueName="[Merge1].[MonthlyIncome].[All]" allUniqueName="[Merge1].[MonthlyIncome].[All]" dimensionUniqueName="[Merge1]" displayFolder="" count="2" memberValueDatatype="20" unbalanced="0"/>
    <cacheHierarchy uniqueName="[Merge1].[MonthlyRate]" caption="MonthlyRate" attribute="1" defaultMemberUniqueName="[Merge1].[MonthlyRate].[All]" allUniqueName="[Merge1].[MonthlyRate].[All]" dimensionUniqueName="[Merge1]" displayFolder="" count="2" memberValueDatatype="20" unbalanced="0"/>
    <cacheHierarchy uniqueName="[Merge1].[NumCompaniesWorked]" caption="NumCompaniesWorked" attribute="1" defaultMemberUniqueName="[Merge1].[NumCompaniesWorked].[All]" allUniqueName="[Merge1].[NumCompaniesWorked].[All]" dimensionUniqueName="[Merge1]" displayFolder="" count="2" memberValueDatatype="20" unbalanced="0"/>
    <cacheHierarchy uniqueName="[Merge1].[Over18]" caption="Over18" attribute="1" defaultMemberUniqueName="[Merge1].[Over18].[All]" allUniqueName="[Merge1].[Over18].[All]" dimensionUniqueName="[Merge1]" displayFolder="" count="2" memberValueDatatype="130" unbalanced="0"/>
    <cacheHierarchy uniqueName="[Merge1].[OverTime]" caption="OverTime" attribute="1" defaultMemberUniqueName="[Merge1].[OverTime].[All]" allUniqueName="[Merge1].[OverTime].[All]" dimensionUniqueName="[Merge1]" displayFolder="" count="2" memberValueDatatype="130" unbalanced="0"/>
    <cacheHierarchy uniqueName="[Merge1].[PercentSalaryHike]" caption="PercentSalaryHike" attribute="1" defaultMemberUniqueName="[Merge1].[PercentSalaryHike].[All]" allUniqueName="[Merge1].[PercentSalaryHike].[All]" dimensionUniqueName="[Merge1]" displayFolder="" count="2" memberValueDatatype="20" unbalanced="0"/>
    <cacheHierarchy uniqueName="[Merge1].[PerformanceRating]" caption="PerformanceRating" attribute="1" defaultMemberUniqueName="[Merge1].[PerformanceRating].[All]" allUniqueName="[Merge1].[PerformanceRating].[All]" dimensionUniqueName="[Merge1]" displayFolder="" count="2" memberValueDatatype="20" unbalanced="0"/>
    <cacheHierarchy uniqueName="[Merge1].[RelationshipSatisfaction]" caption="RelationshipSatisfaction" attribute="1" defaultMemberUniqueName="[Merge1].[RelationshipSatisfaction].[All]" allUniqueName="[Merge1].[RelationshipSatisfaction].[All]" dimensionUniqueName="[Merge1]" displayFolder="" count="2" memberValueDatatype="20" unbalanced="0"/>
    <cacheHierarchy uniqueName="[Merge1].[StandardHours]" caption="StandardHours" attribute="1" defaultMemberUniqueName="[Merge1].[StandardHours].[All]" allUniqueName="[Merge1].[StandardHours].[All]" dimensionUniqueName="[Merge1]" displayFolder="" count="2" memberValueDatatype="20" unbalanced="0"/>
    <cacheHierarchy uniqueName="[Merge1].[StockOptionLevel]" caption="StockOptionLevel" attribute="1" defaultMemberUniqueName="[Merge1].[StockOptionLevel].[All]" allUniqueName="[Merge1].[StockOptionLevel].[All]" dimensionUniqueName="[Merge1]" displayFolder="" count="2" memberValueDatatype="20" unbalanced="0"/>
    <cacheHierarchy uniqueName="[Merge1].[TotalWorkingYears]" caption="TotalWorkingYears" attribute="1" defaultMemberUniqueName="[Merge1].[TotalWorkingYears].[All]" allUniqueName="[Merge1].[TotalWorkingYears].[All]" dimensionUniqueName="[Merge1]" displayFolder="" count="2" memberValueDatatype="20" unbalanced="0"/>
    <cacheHierarchy uniqueName="[Merge1].[TrainingTimesLastYear]" caption="TrainingTimesLastYear" attribute="1" defaultMemberUniqueName="[Merge1].[TrainingTimesLastYear].[All]" allUniqueName="[Merge1].[TrainingTimesLastYear].[All]" dimensionUniqueName="[Merge1]" displayFolder="" count="2" memberValueDatatype="20" unbalanced="0"/>
    <cacheHierarchy uniqueName="[Merge1].[WorkLifeBalance]" caption="WorkLifeBalance" attribute="1" defaultMemberUniqueName="[Merge1].[WorkLifeBalance].[All]" allUniqueName="[Merge1].[WorkLifeBalance].[All]" dimensionUniqueName="[Merge1]" displayFolder="" count="2" memberValueDatatype="20" unbalanced="0"/>
    <cacheHierarchy uniqueName="[Merge1].[YearsAtCompany]" caption="YearsAtCompany" attribute="1" defaultMemberUniqueName="[Merge1].[YearsAtCompany].[All]" allUniqueName="[Merge1].[YearsAtCompany].[All]" dimensionUniqueName="[Merge1]" displayFolder="" count="2" memberValueDatatype="20" unbalanced="0"/>
    <cacheHierarchy uniqueName="[Merge1].[YearsInCurrentRole]" caption="YearsInCurrentRole" attribute="1" defaultMemberUniqueName="[Merge1].[YearsInCurrentRole].[All]" allUniqueName="[Merge1].[YearsInCurrentRole].[All]" dimensionUniqueName="[Merge1]" displayFolder="" count="2" memberValueDatatype="20" unbalanced="0"/>
    <cacheHierarchy uniqueName="[Merge1].[YearsSinceLastPromotion]" caption="YearsSinceLastPromotion" attribute="1" defaultMemberUniqueName="[Merge1].[YearsSinceLastPromotion].[All]" allUniqueName="[Merge1].[YearsSinceLastPromotion].[All]" dimensionUniqueName="[Merge1]" displayFolder="" count="2" memberValueDatatype="20" unbalanced="0"/>
    <cacheHierarchy uniqueName="[Merge1].[YearsWithCurrManager]" caption="YearsWithCurrManager" attribute="1" defaultMemberUniqueName="[Merge1].[YearsWithCurrManager].[All]" allUniqueName="[Merge1].[YearsWithCurrManager].[All]" dimensionUniqueName="[Merge1]" displayFolder="" count="2" memberValueDatatype="20" unbalanced="0"/>
    <cacheHierarchy uniqueName="[Merge1].[Attrition Rate]" caption="Attrition Rate" attribute="1" defaultMemberUniqueName="[Merge1].[Attrition Rate].[All]" allUniqueName="[Merge1].[Attrition Rate].[All]" dimensionUniqueName="[Merge1]" displayFolder="" count="2" memberValueDatatype="2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Count of Attrition Rate]" caption="Count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Average of Attrition Rate]" caption="Average of Attrition Rate" measure="1" displayFolder="" measureGroup="Merge1" count="0" oneField="1" hidden="1">
      <fieldsUsage count="1">
        <fieldUsage x="1"/>
      </fieldsUsage>
      <extLst>
        <ext xmlns:x15="http://schemas.microsoft.com/office/spreadsheetml/2010/11/main" uri="{B97F6D7D-B522-45F9-BDA1-12C45D357490}">
          <x15:cacheHierarchy aggregatedColumn="72"/>
        </ext>
      </extLst>
    </cacheHierarchy>
    <cacheHierarchy uniqueName="[Measures].[Sum of HourlyRate]" caption="Sum of HourlyRate" measure="1" displayFolder="" measureGroup="Merge1" count="0" hidden="1">
      <extLst>
        <ext xmlns:x15="http://schemas.microsoft.com/office/spreadsheetml/2010/11/main" uri="{B97F6D7D-B522-45F9-BDA1-12C45D357490}">
          <x15:cacheHierarchy aggregatedColumn="48"/>
        </ext>
      </extLst>
    </cacheHierarchy>
    <cacheHierarchy uniqueName="[Measures].[Average of HourlyRate]" caption="Average of HourlyRate" measure="1" displayFolder="" measureGroup="Merge1" count="0" hidden="1">
      <extLst>
        <ext xmlns:x15="http://schemas.microsoft.com/office/spreadsheetml/2010/11/main" uri="{B97F6D7D-B522-45F9-BDA1-12C45D357490}">
          <x15:cacheHierarchy aggregatedColumn="48"/>
        </ext>
      </extLst>
    </cacheHierarchy>
    <cacheHierarchy uniqueName="[Measures].[Sum of Attrition Rate]" caption="Sum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MonthlyIncome]" caption="Sum of MonthlyIncome" measure="1" displayFolder="" measureGroup="Merge1" count="0" hidden="1">
      <extLst>
        <ext xmlns:x15="http://schemas.microsoft.com/office/spreadsheetml/2010/11/main" uri="{B97F6D7D-B522-45F9-BDA1-12C45D357490}">
          <x15:cacheHierarchy aggregatedColumn="55"/>
        </ext>
      </extLst>
    </cacheHierarchy>
    <cacheHierarchy uniqueName="[Measures].[Average of MonthlyIncome]" caption="Average of MonthlyIncome" measure="1" displayFolder="" measureGroup="Merge1" count="0" oneField="1" hidden="1">
      <fieldsUsage count="1">
        <fieldUsage x="2"/>
      </fieldsUsage>
      <extLst>
        <ext xmlns:x15="http://schemas.microsoft.com/office/spreadsheetml/2010/11/main" uri="{B97F6D7D-B522-45F9-BDA1-12C45D357490}">
          <x15:cacheHierarchy aggregatedColumn="55"/>
        </ext>
      </extLst>
    </cacheHierarchy>
    <cacheHierarchy uniqueName="[Measures].[Sum of TotalWorkingYears]" caption="Sum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Average of TotalWorkingYears]" caption="Average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Sum of Age]" caption="Sum of Age" measure="1" displayFolder="" measureGroup="Merge1" count="0" hidden="1">
      <extLst>
        <ext xmlns:x15="http://schemas.microsoft.com/office/spreadsheetml/2010/11/main" uri="{B97F6D7D-B522-45F9-BDA1-12C45D357490}">
          <x15:cacheHierarchy aggregatedColumn="36"/>
        </ext>
      </extLst>
    </cacheHierarchy>
    <cacheHierarchy uniqueName="[Measures].[Sum of WorkLifeBalance]" caption="Sum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Count of WorkLifeBalance]" caption="Count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YearsSinceLastPromotion]" caption="Sum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YearsSinceLastPromotion]" caption="Average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WorkLifeBalance]" caption="Average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EmployeeNumber]" caption="Sum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EmployeeNumber]" caption="Count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Attrition]" caption="Count of Attrition" measure="1" displayFolder="" measureGroup="Merge1" count="0" hidden="1">
      <extLst>
        <ext xmlns:x15="http://schemas.microsoft.com/office/spreadsheetml/2010/11/main" uri="{B97F6D7D-B522-45F9-BDA1-12C45D357490}">
          <x15:cacheHierarchy aggregatedColumn="37"/>
        </ext>
      </extLst>
    </cacheHierarchy>
    <cacheHierarchy uniqueName="[Measures].[Sum of EmployeeCount]" caption="Sum of EmployeeCount" measure="1" displayFolder="" measureGroup="Merge1" count="0" hidden="1">
      <extLst>
        <ext xmlns:x15="http://schemas.microsoft.com/office/spreadsheetml/2010/11/main" uri="{B97F6D7D-B522-45F9-BDA1-12C45D357490}">
          <x15:cacheHierarchy aggregatedColumn="44"/>
        </ext>
      </extLst>
    </cacheHierarchy>
    <cacheHierarchy uniqueName="[Measures].[Average of Age]" caption="Average of Age" measure="1" displayFolder="" measureGroup="Merge1" count="0" hidden="1">
      <extLst>
        <ext xmlns:x15="http://schemas.microsoft.com/office/spreadsheetml/2010/11/main" uri="{B97F6D7D-B522-45F9-BDA1-12C45D357490}">
          <x15:cacheHierarchy aggregatedColumn="36"/>
        </ext>
      </extLst>
    </cacheHierarchy>
    <cacheHierarchy uniqueName="[Measures].[Count of EmployeeCount]" caption="Count of EmployeeCount" measure="1" displayFolder="" measureGroup="Merge1" count="0" hidden="1">
      <extLst>
        <ext xmlns:x15="http://schemas.microsoft.com/office/spreadsheetml/2010/11/main" uri="{B97F6D7D-B522-45F9-BDA1-12C45D357490}">
          <x15:cacheHierarchy aggregatedColumn="44"/>
        </ext>
      </extLst>
    </cacheHierarchy>
  </cacheHierarchies>
  <kpis count="0"/>
  <dimensions count="4">
    <dimension name="HR_1" uniqueName="[HR_1]" caption="HR_1"/>
    <dimension name="HR_2" uniqueName="[HR_2]" caption="HR_2"/>
    <dimension measure="1" name="Measures" uniqueName="[Measures]" caption="Measures"/>
    <dimension name="Merge1" uniqueName="[Merge1]" caption="Merge1"/>
  </dimensions>
  <measureGroups count="3">
    <measureGroup name="HR_1" caption="HR_1"/>
    <measureGroup name="HR_2" caption="HR_2"/>
    <measureGroup name="Merge1" caption="Merge1"/>
  </measureGroups>
  <maps count="3">
    <map measureGroup="0" dimension="0"/>
    <map measureGroup="1"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vishal" refreshedDate="45436.961377546293" backgroundQuery="1" createdVersion="8" refreshedVersion="5" minRefreshableVersion="3" recordCount="0" supportSubquery="1" supportAdvancedDrill="1">
  <cacheSource type="external" connectionId="4"/>
  <cacheFields count="3">
    <cacheField name="[Merge1].[Department].[Department]" caption="Department" numFmtId="0" hierarchy="40" level="1">
      <sharedItems count="6">
        <s v="Hardware"/>
        <s v="Human Resources"/>
        <s v="Research &amp; Development"/>
        <s v="Sales"/>
        <s v="Software"/>
        <s v="Support"/>
      </sharedItems>
    </cacheField>
    <cacheField name="[Measures].[Average of TotalWorkingYears]" caption="Average of TotalWorkingYears" numFmtId="0" hierarchy="85" level="32767"/>
    <cacheField name="[Merge1].[Gender].[Gender]" caption="Gender" numFmtId="0" hierarchy="47" level="1">
      <sharedItems containsSemiMixedTypes="0" containsNonDate="0" containsString="0"/>
    </cacheField>
  </cacheFields>
  <cacheHierarchies count="98">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Merge1].[Age]" caption="Age" attribute="1" defaultMemberUniqueName="[Merge1].[Age].[All]" allUniqueName="[Merge1].[Age].[All]" dimensionUniqueName="[Merge1]" displayFolder="" count="2" memberValueDatatype="20" unbalanced="0"/>
    <cacheHierarchy uniqueName="[Merge1].[Attrition]" caption="Attrition" attribute="1" defaultMemberUniqueName="[Merge1].[Attrition].[All]" allUniqueName="[Merge1].[Attrition].[All]" dimensionUniqueName="[Merge1]" displayFolder="" count="2" memberValueDatatype="130" unbalanced="0"/>
    <cacheHierarchy uniqueName="[Merge1].[BusinessTravel]" caption="BusinessTravel" attribute="1" defaultMemberUniqueName="[Merge1].[BusinessTravel].[All]" allUniqueName="[Merge1].[BusinessTravel].[All]" dimensionUniqueName="[Merge1]" displayFolder="" count="2" memberValueDatatype="130" unbalanced="0"/>
    <cacheHierarchy uniqueName="[Merge1].[DailyRate]" caption="DailyRate" attribute="1" defaultMemberUniqueName="[Merge1].[DailyRate].[All]" allUniqueName="[Merge1].[DailyRate].[All]" dimensionUniqueName="[Merge1]" displayFolder="" count="2" memberValueDatatype="20" unbalanced="0"/>
    <cacheHierarchy uniqueName="[Merge1].[Department]" caption="Department" attribute="1" defaultMemberUniqueName="[Merge1].[Department].[All]" allUniqueName="[Merge1].[Department].[All]" dimensionUniqueName="[Merge1]" displayFolder="" count="2" memberValueDatatype="130" unbalanced="0">
      <fieldsUsage count="2">
        <fieldUsage x="-1"/>
        <fieldUsage x="0"/>
      </fieldsUsage>
    </cacheHierarchy>
    <cacheHierarchy uniqueName="[Merge1].[DistanceFromHome]" caption="DistanceFromHome" attribute="1" defaultMemberUniqueName="[Merge1].[DistanceFromHome].[All]" allUniqueName="[Merge1].[DistanceFromHome].[All]" dimensionUniqueName="[Merge1]" displayFolder="" count="2" memberValueDatatype="20" unbalanced="0"/>
    <cacheHierarchy uniqueName="[Merge1].[Education]" caption="Education" attribute="1" defaultMemberUniqueName="[Merge1].[Education].[All]" allUniqueName="[Merge1].[Education].[All]" dimensionUniqueName="[Merge1]" displayFolder="" count="2" memberValueDatatype="20" unbalanced="0"/>
    <cacheHierarchy uniqueName="[Merge1].[EducationField]" caption="EducationField" attribute="1" defaultMemberUniqueName="[Merge1].[EducationField].[All]" allUniqueName="[Merge1].[EducationField].[All]" dimensionUniqueName="[Merge1]" displayFolder="" count="2" memberValueDatatype="130" unbalanced="0"/>
    <cacheHierarchy uniqueName="[Merge1].[EmployeeCount]" caption="EmployeeCount" attribute="1" defaultMemberUniqueName="[Merge1].[EmployeeCount].[All]" allUniqueName="[Merge1].[EmployeeCount].[All]" dimensionUniqueName="[Merge1]" displayFolder="" count="2" memberValueDatatype="20" unbalanced="0"/>
    <cacheHierarchy uniqueName="[Merge1].[EmployeeNumber]" caption="EmployeeNumber" attribute="1" defaultMemberUniqueName="[Merge1].[EmployeeNumber].[All]" allUniqueName="[Merge1].[EmployeeNumber].[All]" dimensionUniqueName="[Merge1]" displayFolder="" count="2" memberValueDatatype="20" unbalanced="0"/>
    <cacheHierarchy uniqueName="[Merge1].[EnvironmentSatisfaction]" caption="EnvironmentSatisfaction" attribute="1" defaultMemberUniqueName="[Merge1].[EnvironmentSatisfaction].[All]" allUniqueName="[Merge1].[EnvironmentSatisfaction].[All]" dimensionUniqueName="[Merge1]" displayFolder="" count="2" memberValueDatatype="20" unbalanced="0"/>
    <cacheHierarchy uniqueName="[Merge1].[Gender]" caption="Gender" attribute="1" defaultMemberUniqueName="[Merge1].[Gender].[All]" allUniqueName="[Merge1].[Gender].[All]" dimensionUniqueName="[Merge1]" displayFolder="" count="2" memberValueDatatype="130" unbalanced="0">
      <fieldsUsage count="2">
        <fieldUsage x="-1"/>
        <fieldUsage x="2"/>
      </fieldsUsage>
    </cacheHierarchy>
    <cacheHierarchy uniqueName="[Merge1].[HourlyRate]" caption="HourlyRate" attribute="1" defaultMemberUniqueName="[Merge1].[HourlyRate].[All]" allUniqueName="[Merge1].[HourlyRate].[All]" dimensionUniqueName="[Merge1]" displayFolder="" count="2" memberValueDatatype="20" unbalanced="0"/>
    <cacheHierarchy uniqueName="[Merge1].[JobInvolvement]" caption="JobInvolvement" attribute="1" defaultMemberUniqueName="[Merge1].[JobInvolvement].[All]" allUniqueName="[Merge1].[JobInvolvement].[All]" dimensionUniqueName="[Merge1]" displayFolder="" count="2" memberValueDatatype="20" unbalanced="0"/>
    <cacheHierarchy uniqueName="[Merge1].[JobLevel]" caption="JobLevel" attribute="1" defaultMemberUniqueName="[Merge1].[JobLevel].[All]" allUniqueName="[Merge1].[JobLevel].[All]" dimensionUniqueName="[Merge1]" displayFolder="" count="2" memberValueDatatype="20" unbalanced="0"/>
    <cacheHierarchy uniqueName="[Merge1].[JobRole]" caption="JobRole" attribute="1" defaultMemberUniqueName="[Merge1].[JobRole].[All]" allUniqueName="[Merge1].[JobRole].[All]" dimensionUniqueName="[Merge1]" displayFolder="" count="2" memberValueDatatype="130" unbalanced="0"/>
    <cacheHierarchy uniqueName="[Merge1].[JobSatisfaction]" caption="JobSatisfaction" attribute="1" defaultMemberUniqueName="[Merge1].[JobSatisfaction].[All]" allUniqueName="[Merge1].[JobSatisfaction].[All]" dimensionUniqueName="[Merge1]" displayFolder="" count="2" memberValueDatatype="20" unbalanced="0"/>
    <cacheHierarchy uniqueName="[Merge1].[MaritalStatus]" caption="MaritalStatus" attribute="1" defaultMemberUniqueName="[Merge1].[MaritalStatus].[All]" allUniqueName="[Merge1].[MaritalStatus].[All]" dimensionUniqueName="[Merge1]" displayFolder="" count="2" memberValueDatatype="130" unbalanced="0"/>
    <cacheHierarchy uniqueName="[Merge1].[Employee ID]" caption="Employee ID" attribute="1" defaultMemberUniqueName="[Merge1].[Employee ID].[All]" allUniqueName="[Merge1].[Employee ID].[All]" dimensionUniqueName="[Merge1]" displayFolder="" count="2" memberValueDatatype="20" unbalanced="0"/>
    <cacheHierarchy uniqueName="[Merge1].[MonthlyIncome]" caption="MonthlyIncome" attribute="1" defaultMemberUniqueName="[Merge1].[MonthlyIncome].[All]" allUniqueName="[Merge1].[MonthlyIncome].[All]" dimensionUniqueName="[Merge1]" displayFolder="" count="2" memberValueDatatype="20" unbalanced="0"/>
    <cacheHierarchy uniqueName="[Merge1].[MonthlyRate]" caption="MonthlyRate" attribute="1" defaultMemberUniqueName="[Merge1].[MonthlyRate].[All]" allUniqueName="[Merge1].[MonthlyRate].[All]" dimensionUniqueName="[Merge1]" displayFolder="" count="2" memberValueDatatype="20" unbalanced="0"/>
    <cacheHierarchy uniqueName="[Merge1].[NumCompaniesWorked]" caption="NumCompaniesWorked" attribute="1" defaultMemberUniqueName="[Merge1].[NumCompaniesWorked].[All]" allUniqueName="[Merge1].[NumCompaniesWorked].[All]" dimensionUniqueName="[Merge1]" displayFolder="" count="2" memberValueDatatype="20" unbalanced="0"/>
    <cacheHierarchy uniqueName="[Merge1].[Over18]" caption="Over18" attribute="1" defaultMemberUniqueName="[Merge1].[Over18].[All]" allUniqueName="[Merge1].[Over18].[All]" dimensionUniqueName="[Merge1]" displayFolder="" count="2" memberValueDatatype="130" unbalanced="0"/>
    <cacheHierarchy uniqueName="[Merge1].[OverTime]" caption="OverTime" attribute="1" defaultMemberUniqueName="[Merge1].[OverTime].[All]" allUniqueName="[Merge1].[OverTime].[All]" dimensionUniqueName="[Merge1]" displayFolder="" count="2" memberValueDatatype="130" unbalanced="0"/>
    <cacheHierarchy uniqueName="[Merge1].[PercentSalaryHike]" caption="PercentSalaryHike" attribute="1" defaultMemberUniqueName="[Merge1].[PercentSalaryHike].[All]" allUniqueName="[Merge1].[PercentSalaryHike].[All]" dimensionUniqueName="[Merge1]" displayFolder="" count="2" memberValueDatatype="20" unbalanced="0"/>
    <cacheHierarchy uniqueName="[Merge1].[PerformanceRating]" caption="PerformanceRating" attribute="1" defaultMemberUniqueName="[Merge1].[PerformanceRating].[All]" allUniqueName="[Merge1].[PerformanceRating].[All]" dimensionUniqueName="[Merge1]" displayFolder="" count="2" memberValueDatatype="20" unbalanced="0"/>
    <cacheHierarchy uniqueName="[Merge1].[RelationshipSatisfaction]" caption="RelationshipSatisfaction" attribute="1" defaultMemberUniqueName="[Merge1].[RelationshipSatisfaction].[All]" allUniqueName="[Merge1].[RelationshipSatisfaction].[All]" dimensionUniqueName="[Merge1]" displayFolder="" count="2" memberValueDatatype="20" unbalanced="0"/>
    <cacheHierarchy uniqueName="[Merge1].[StandardHours]" caption="StandardHours" attribute="1" defaultMemberUniqueName="[Merge1].[StandardHours].[All]" allUniqueName="[Merge1].[StandardHours].[All]" dimensionUniqueName="[Merge1]" displayFolder="" count="2" memberValueDatatype="20" unbalanced="0"/>
    <cacheHierarchy uniqueName="[Merge1].[StockOptionLevel]" caption="StockOptionLevel" attribute="1" defaultMemberUniqueName="[Merge1].[StockOptionLevel].[All]" allUniqueName="[Merge1].[StockOptionLevel].[All]" dimensionUniqueName="[Merge1]" displayFolder="" count="2" memberValueDatatype="20" unbalanced="0"/>
    <cacheHierarchy uniqueName="[Merge1].[TotalWorkingYears]" caption="TotalWorkingYears" attribute="1" defaultMemberUniqueName="[Merge1].[TotalWorkingYears].[All]" allUniqueName="[Merge1].[TotalWorkingYears].[All]" dimensionUniqueName="[Merge1]" displayFolder="" count="2" memberValueDatatype="20" unbalanced="0"/>
    <cacheHierarchy uniqueName="[Merge1].[TrainingTimesLastYear]" caption="TrainingTimesLastYear" attribute="1" defaultMemberUniqueName="[Merge1].[TrainingTimesLastYear].[All]" allUniqueName="[Merge1].[TrainingTimesLastYear].[All]" dimensionUniqueName="[Merge1]" displayFolder="" count="2" memberValueDatatype="20" unbalanced="0"/>
    <cacheHierarchy uniqueName="[Merge1].[WorkLifeBalance]" caption="WorkLifeBalance" attribute="1" defaultMemberUniqueName="[Merge1].[WorkLifeBalance].[All]" allUniqueName="[Merge1].[WorkLifeBalance].[All]" dimensionUniqueName="[Merge1]" displayFolder="" count="2" memberValueDatatype="20" unbalanced="0"/>
    <cacheHierarchy uniqueName="[Merge1].[YearsAtCompany]" caption="YearsAtCompany" attribute="1" defaultMemberUniqueName="[Merge1].[YearsAtCompany].[All]" allUniqueName="[Merge1].[YearsAtCompany].[All]" dimensionUniqueName="[Merge1]" displayFolder="" count="2" memberValueDatatype="20" unbalanced="0"/>
    <cacheHierarchy uniqueName="[Merge1].[YearsInCurrentRole]" caption="YearsInCurrentRole" attribute="1" defaultMemberUniqueName="[Merge1].[YearsInCurrentRole].[All]" allUniqueName="[Merge1].[YearsInCurrentRole].[All]" dimensionUniqueName="[Merge1]" displayFolder="" count="2" memberValueDatatype="20" unbalanced="0"/>
    <cacheHierarchy uniqueName="[Merge1].[YearsSinceLastPromotion]" caption="YearsSinceLastPromotion" attribute="1" defaultMemberUniqueName="[Merge1].[YearsSinceLastPromotion].[All]" allUniqueName="[Merge1].[YearsSinceLastPromotion].[All]" dimensionUniqueName="[Merge1]" displayFolder="" count="2" memberValueDatatype="20" unbalanced="0"/>
    <cacheHierarchy uniqueName="[Merge1].[YearsWithCurrManager]" caption="YearsWithCurrManager" attribute="1" defaultMemberUniqueName="[Merge1].[YearsWithCurrManager].[All]" allUniqueName="[Merge1].[YearsWithCurrManager].[All]" dimensionUniqueName="[Merge1]" displayFolder="" count="2" memberValueDatatype="20" unbalanced="0"/>
    <cacheHierarchy uniqueName="[Merge1].[Attrition Rate]" caption="Attrition Rate" attribute="1" defaultMemberUniqueName="[Merge1].[Attrition Rate].[All]" allUniqueName="[Merge1].[Attrition Rate].[All]" dimensionUniqueName="[Merge1]" displayFolder="" count="2" memberValueDatatype="2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Count of Attrition Rate]" caption="Count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Average of Attrition Rate]" caption="Average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HourlyRate]" caption="Sum of HourlyRate" measure="1" displayFolder="" measureGroup="Merge1" count="0" hidden="1">
      <extLst>
        <ext xmlns:x15="http://schemas.microsoft.com/office/spreadsheetml/2010/11/main" uri="{B97F6D7D-B522-45F9-BDA1-12C45D357490}">
          <x15:cacheHierarchy aggregatedColumn="48"/>
        </ext>
      </extLst>
    </cacheHierarchy>
    <cacheHierarchy uniqueName="[Measures].[Average of HourlyRate]" caption="Average of HourlyRate" measure="1" displayFolder="" measureGroup="Merge1" count="0" hidden="1">
      <extLst>
        <ext xmlns:x15="http://schemas.microsoft.com/office/spreadsheetml/2010/11/main" uri="{B97F6D7D-B522-45F9-BDA1-12C45D357490}">
          <x15:cacheHierarchy aggregatedColumn="48"/>
        </ext>
      </extLst>
    </cacheHierarchy>
    <cacheHierarchy uniqueName="[Measures].[Sum of Attrition Rate]" caption="Sum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MonthlyIncome]" caption="Sum of MonthlyIncome" measure="1" displayFolder="" measureGroup="Merge1" count="0" hidden="1">
      <extLst>
        <ext xmlns:x15="http://schemas.microsoft.com/office/spreadsheetml/2010/11/main" uri="{B97F6D7D-B522-45F9-BDA1-12C45D357490}">
          <x15:cacheHierarchy aggregatedColumn="55"/>
        </ext>
      </extLst>
    </cacheHierarchy>
    <cacheHierarchy uniqueName="[Measures].[Average of MonthlyIncome]" caption="Average of MonthlyIncome" measure="1" displayFolder="" measureGroup="Merge1" count="0" hidden="1">
      <extLst>
        <ext xmlns:x15="http://schemas.microsoft.com/office/spreadsheetml/2010/11/main" uri="{B97F6D7D-B522-45F9-BDA1-12C45D357490}">
          <x15:cacheHierarchy aggregatedColumn="55"/>
        </ext>
      </extLst>
    </cacheHierarchy>
    <cacheHierarchy uniqueName="[Measures].[Sum of TotalWorkingYears]" caption="Sum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Average of TotalWorkingYears]" caption="Average of TotalWorkingYears" measure="1" displayFolder="" measureGroup="Merge1" count="0" oneField="1" hidden="1">
      <fieldsUsage count="1">
        <fieldUsage x="1"/>
      </fieldsUsage>
      <extLst>
        <ext xmlns:x15="http://schemas.microsoft.com/office/spreadsheetml/2010/11/main" uri="{B97F6D7D-B522-45F9-BDA1-12C45D357490}">
          <x15:cacheHierarchy aggregatedColumn="65"/>
        </ext>
      </extLst>
    </cacheHierarchy>
    <cacheHierarchy uniqueName="[Measures].[Sum of Age]" caption="Sum of Age" measure="1" displayFolder="" measureGroup="Merge1" count="0" hidden="1">
      <extLst>
        <ext xmlns:x15="http://schemas.microsoft.com/office/spreadsheetml/2010/11/main" uri="{B97F6D7D-B522-45F9-BDA1-12C45D357490}">
          <x15:cacheHierarchy aggregatedColumn="36"/>
        </ext>
      </extLst>
    </cacheHierarchy>
    <cacheHierarchy uniqueName="[Measures].[Sum of WorkLifeBalance]" caption="Sum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Count of WorkLifeBalance]" caption="Count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YearsSinceLastPromotion]" caption="Sum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YearsSinceLastPromotion]" caption="Average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WorkLifeBalance]" caption="Average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EmployeeNumber]" caption="Sum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EmployeeNumber]" caption="Count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Attrition]" caption="Count of Attrition" measure="1" displayFolder="" measureGroup="Merge1" count="0" hidden="1">
      <extLst>
        <ext xmlns:x15="http://schemas.microsoft.com/office/spreadsheetml/2010/11/main" uri="{B97F6D7D-B522-45F9-BDA1-12C45D357490}">
          <x15:cacheHierarchy aggregatedColumn="37"/>
        </ext>
      </extLst>
    </cacheHierarchy>
    <cacheHierarchy uniqueName="[Measures].[Sum of EmployeeCount]" caption="Sum of EmployeeCount" measure="1" displayFolder="" measureGroup="Merge1" count="0" hidden="1">
      <extLst>
        <ext xmlns:x15="http://schemas.microsoft.com/office/spreadsheetml/2010/11/main" uri="{B97F6D7D-B522-45F9-BDA1-12C45D357490}">
          <x15:cacheHierarchy aggregatedColumn="44"/>
        </ext>
      </extLst>
    </cacheHierarchy>
    <cacheHierarchy uniqueName="[Measures].[Average of Age]" caption="Average of Age" measure="1" displayFolder="" measureGroup="Merge1" count="0" hidden="1">
      <extLst>
        <ext xmlns:x15="http://schemas.microsoft.com/office/spreadsheetml/2010/11/main" uri="{B97F6D7D-B522-45F9-BDA1-12C45D357490}">
          <x15:cacheHierarchy aggregatedColumn="36"/>
        </ext>
      </extLst>
    </cacheHierarchy>
    <cacheHierarchy uniqueName="[Measures].[Count of EmployeeCount]" caption="Count of EmployeeCount" measure="1" displayFolder="" measureGroup="Merge1" count="0" hidden="1">
      <extLst>
        <ext xmlns:x15="http://schemas.microsoft.com/office/spreadsheetml/2010/11/main" uri="{B97F6D7D-B522-45F9-BDA1-12C45D357490}">
          <x15:cacheHierarchy aggregatedColumn="44"/>
        </ext>
      </extLst>
    </cacheHierarchy>
  </cacheHierarchies>
  <kpis count="0"/>
  <dimensions count="4">
    <dimension name="HR_1" uniqueName="[HR_1]" caption="HR_1"/>
    <dimension name="HR_2" uniqueName="[HR_2]" caption="HR_2"/>
    <dimension measure="1" name="Measures" uniqueName="[Measures]" caption="Measures"/>
    <dimension name="Merge1" uniqueName="[Merge1]" caption="Merge1"/>
  </dimensions>
  <measureGroups count="3">
    <measureGroup name="HR_1" caption="HR_1"/>
    <measureGroup name="HR_2" caption="HR_2"/>
    <measureGroup name="Merge1" caption="Merge1"/>
  </measureGroups>
  <maps count="3">
    <map measureGroup="0" dimension="0"/>
    <map measureGroup="1"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vishal" refreshedDate="45436.96137824074" backgroundQuery="1" createdVersion="8" refreshedVersion="5" minRefreshableVersion="3" recordCount="0" supportSubquery="1" supportAdvancedDrill="1">
  <cacheSource type="external" connectionId="4"/>
  <cacheFields count="4">
    <cacheField name="[Merge1].[JobRole].[JobRole]" caption="JobRole" numFmtId="0" hierarchy="51" level="1">
      <sharedItems count="1">
        <s v="Manufacturing Director"/>
      </sharedItems>
    </cacheField>
    <cacheField name="[Measures].[Average of Attrition Rate]" caption="Average of Attrition Rate" numFmtId="0" hierarchy="78" level="32767"/>
    <cacheField name="[Measures].[Average of YearsSinceLastPromotion]" caption="Average of YearsSinceLastPromotion" numFmtId="0" hierarchy="90" level="32767"/>
    <cacheField name="[Merge1].[Gender].[Gender]" caption="Gender" numFmtId="0" hierarchy="47" level="1">
      <sharedItems containsSemiMixedTypes="0" containsNonDate="0" containsString="0"/>
    </cacheField>
  </cacheFields>
  <cacheHierarchies count="98">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Merge1].[Age]" caption="Age" attribute="1" defaultMemberUniqueName="[Merge1].[Age].[All]" allUniqueName="[Merge1].[Age].[All]" dimensionUniqueName="[Merge1]" displayFolder="" count="2" memberValueDatatype="20" unbalanced="0"/>
    <cacheHierarchy uniqueName="[Merge1].[Attrition]" caption="Attrition" attribute="1" defaultMemberUniqueName="[Merge1].[Attrition].[All]" allUniqueName="[Merge1].[Attrition].[All]" dimensionUniqueName="[Merge1]" displayFolder="" count="2" memberValueDatatype="130" unbalanced="0"/>
    <cacheHierarchy uniqueName="[Merge1].[BusinessTravel]" caption="BusinessTravel" attribute="1" defaultMemberUniqueName="[Merge1].[BusinessTravel].[All]" allUniqueName="[Merge1].[BusinessTravel].[All]" dimensionUniqueName="[Merge1]" displayFolder="" count="2" memberValueDatatype="130" unbalanced="0"/>
    <cacheHierarchy uniqueName="[Merge1].[DailyRate]" caption="DailyRate" attribute="1" defaultMemberUniqueName="[Merge1].[DailyRate].[All]" allUniqueName="[Merge1].[DailyRate].[All]" dimensionUniqueName="[Merge1]" displayFolder="" count="2" memberValueDatatype="20" unbalanced="0"/>
    <cacheHierarchy uniqueName="[Merge1].[Department]" caption="Department" attribute="1" defaultMemberUniqueName="[Merge1].[Department].[All]" allUniqueName="[Merge1].[Department].[All]" dimensionUniqueName="[Merge1]" displayFolder="" count="2" memberValueDatatype="130" unbalanced="0"/>
    <cacheHierarchy uniqueName="[Merge1].[DistanceFromHome]" caption="DistanceFromHome" attribute="1" defaultMemberUniqueName="[Merge1].[DistanceFromHome].[All]" allUniqueName="[Merge1].[DistanceFromHome].[All]" dimensionUniqueName="[Merge1]" displayFolder="" count="2" memberValueDatatype="20" unbalanced="0"/>
    <cacheHierarchy uniqueName="[Merge1].[Education]" caption="Education" attribute="1" defaultMemberUniqueName="[Merge1].[Education].[All]" allUniqueName="[Merge1].[Education].[All]" dimensionUniqueName="[Merge1]" displayFolder="" count="2" memberValueDatatype="20" unbalanced="0"/>
    <cacheHierarchy uniqueName="[Merge1].[EducationField]" caption="EducationField" attribute="1" defaultMemberUniqueName="[Merge1].[EducationField].[All]" allUniqueName="[Merge1].[EducationField].[All]" dimensionUniqueName="[Merge1]" displayFolder="" count="2" memberValueDatatype="130" unbalanced="0"/>
    <cacheHierarchy uniqueName="[Merge1].[EmployeeCount]" caption="EmployeeCount" attribute="1" defaultMemberUniqueName="[Merge1].[EmployeeCount].[All]" allUniqueName="[Merge1].[EmployeeCount].[All]" dimensionUniqueName="[Merge1]" displayFolder="" count="2" memberValueDatatype="20" unbalanced="0"/>
    <cacheHierarchy uniqueName="[Merge1].[EmployeeNumber]" caption="EmployeeNumber" attribute="1" defaultMemberUniqueName="[Merge1].[EmployeeNumber].[All]" allUniqueName="[Merge1].[EmployeeNumber].[All]" dimensionUniqueName="[Merge1]" displayFolder="" count="2" memberValueDatatype="20" unbalanced="0"/>
    <cacheHierarchy uniqueName="[Merge1].[EnvironmentSatisfaction]" caption="EnvironmentSatisfaction" attribute="1" defaultMemberUniqueName="[Merge1].[EnvironmentSatisfaction].[All]" allUniqueName="[Merge1].[EnvironmentSatisfaction].[All]" dimensionUniqueName="[Merge1]" displayFolder="" count="2" memberValueDatatype="20" unbalanced="0"/>
    <cacheHierarchy uniqueName="[Merge1].[Gender]" caption="Gender" attribute="1" defaultMemberUniqueName="[Merge1].[Gender].[All]" allUniqueName="[Merge1].[Gender].[All]" dimensionUniqueName="[Merge1]" displayFolder="" count="2" memberValueDatatype="130" unbalanced="0">
      <fieldsUsage count="2">
        <fieldUsage x="-1"/>
        <fieldUsage x="3"/>
      </fieldsUsage>
    </cacheHierarchy>
    <cacheHierarchy uniqueName="[Merge1].[HourlyRate]" caption="HourlyRate" attribute="1" defaultMemberUniqueName="[Merge1].[HourlyRate].[All]" allUniqueName="[Merge1].[HourlyRate].[All]" dimensionUniqueName="[Merge1]" displayFolder="" count="2" memberValueDatatype="20" unbalanced="0"/>
    <cacheHierarchy uniqueName="[Merge1].[JobInvolvement]" caption="JobInvolvement" attribute="1" defaultMemberUniqueName="[Merge1].[JobInvolvement].[All]" allUniqueName="[Merge1].[JobInvolvement].[All]" dimensionUniqueName="[Merge1]" displayFolder="" count="2" memberValueDatatype="20" unbalanced="0"/>
    <cacheHierarchy uniqueName="[Merge1].[JobLevel]" caption="JobLevel" attribute="1" defaultMemberUniqueName="[Merge1].[JobLevel].[All]" allUniqueName="[Merge1].[JobLevel].[All]" dimensionUniqueName="[Merge1]" displayFolder="" count="2" memberValueDatatype="20" unbalanced="0"/>
    <cacheHierarchy uniqueName="[Merge1].[JobRole]" caption="JobRole" attribute="1" defaultMemberUniqueName="[Merge1].[JobRole].[All]" allUniqueName="[Merge1].[JobRole].[All]" dimensionUniqueName="[Merge1]" displayFolder="" count="2" memberValueDatatype="130" unbalanced="0">
      <fieldsUsage count="2">
        <fieldUsage x="-1"/>
        <fieldUsage x="0"/>
      </fieldsUsage>
    </cacheHierarchy>
    <cacheHierarchy uniqueName="[Merge1].[JobSatisfaction]" caption="JobSatisfaction" attribute="1" defaultMemberUniqueName="[Merge1].[JobSatisfaction].[All]" allUniqueName="[Merge1].[JobSatisfaction].[All]" dimensionUniqueName="[Merge1]" displayFolder="" count="2" memberValueDatatype="20" unbalanced="0"/>
    <cacheHierarchy uniqueName="[Merge1].[MaritalStatus]" caption="MaritalStatus" attribute="1" defaultMemberUniqueName="[Merge1].[MaritalStatus].[All]" allUniqueName="[Merge1].[MaritalStatus].[All]" dimensionUniqueName="[Merge1]" displayFolder="" count="2" memberValueDatatype="130" unbalanced="0"/>
    <cacheHierarchy uniqueName="[Merge1].[Employee ID]" caption="Employee ID" attribute="1" defaultMemberUniqueName="[Merge1].[Employee ID].[All]" allUniqueName="[Merge1].[Employee ID].[All]" dimensionUniqueName="[Merge1]" displayFolder="" count="2" memberValueDatatype="20" unbalanced="0"/>
    <cacheHierarchy uniqueName="[Merge1].[MonthlyIncome]" caption="MonthlyIncome" attribute="1" defaultMemberUniqueName="[Merge1].[MonthlyIncome].[All]" allUniqueName="[Merge1].[MonthlyIncome].[All]" dimensionUniqueName="[Merge1]" displayFolder="" count="2" memberValueDatatype="20" unbalanced="0"/>
    <cacheHierarchy uniqueName="[Merge1].[MonthlyRate]" caption="MonthlyRate" attribute="1" defaultMemberUniqueName="[Merge1].[MonthlyRate].[All]" allUniqueName="[Merge1].[MonthlyRate].[All]" dimensionUniqueName="[Merge1]" displayFolder="" count="2" memberValueDatatype="20" unbalanced="0"/>
    <cacheHierarchy uniqueName="[Merge1].[NumCompaniesWorked]" caption="NumCompaniesWorked" attribute="1" defaultMemberUniqueName="[Merge1].[NumCompaniesWorked].[All]" allUniqueName="[Merge1].[NumCompaniesWorked].[All]" dimensionUniqueName="[Merge1]" displayFolder="" count="2" memberValueDatatype="20" unbalanced="0"/>
    <cacheHierarchy uniqueName="[Merge1].[Over18]" caption="Over18" attribute="1" defaultMemberUniqueName="[Merge1].[Over18].[All]" allUniqueName="[Merge1].[Over18].[All]" dimensionUniqueName="[Merge1]" displayFolder="" count="2" memberValueDatatype="130" unbalanced="0"/>
    <cacheHierarchy uniqueName="[Merge1].[OverTime]" caption="OverTime" attribute="1" defaultMemberUniqueName="[Merge1].[OverTime].[All]" allUniqueName="[Merge1].[OverTime].[All]" dimensionUniqueName="[Merge1]" displayFolder="" count="2" memberValueDatatype="130" unbalanced="0"/>
    <cacheHierarchy uniqueName="[Merge1].[PercentSalaryHike]" caption="PercentSalaryHike" attribute="1" defaultMemberUniqueName="[Merge1].[PercentSalaryHike].[All]" allUniqueName="[Merge1].[PercentSalaryHike].[All]" dimensionUniqueName="[Merge1]" displayFolder="" count="2" memberValueDatatype="20" unbalanced="0"/>
    <cacheHierarchy uniqueName="[Merge1].[PerformanceRating]" caption="PerformanceRating" attribute="1" defaultMemberUniqueName="[Merge1].[PerformanceRating].[All]" allUniqueName="[Merge1].[PerformanceRating].[All]" dimensionUniqueName="[Merge1]" displayFolder="" count="2" memberValueDatatype="20" unbalanced="0"/>
    <cacheHierarchy uniqueName="[Merge1].[RelationshipSatisfaction]" caption="RelationshipSatisfaction" attribute="1" defaultMemberUniqueName="[Merge1].[RelationshipSatisfaction].[All]" allUniqueName="[Merge1].[RelationshipSatisfaction].[All]" dimensionUniqueName="[Merge1]" displayFolder="" count="2" memberValueDatatype="20" unbalanced="0"/>
    <cacheHierarchy uniqueName="[Merge1].[StandardHours]" caption="StandardHours" attribute="1" defaultMemberUniqueName="[Merge1].[StandardHours].[All]" allUniqueName="[Merge1].[StandardHours].[All]" dimensionUniqueName="[Merge1]" displayFolder="" count="2" memberValueDatatype="20" unbalanced="0"/>
    <cacheHierarchy uniqueName="[Merge1].[StockOptionLevel]" caption="StockOptionLevel" attribute="1" defaultMemberUniqueName="[Merge1].[StockOptionLevel].[All]" allUniqueName="[Merge1].[StockOptionLevel].[All]" dimensionUniqueName="[Merge1]" displayFolder="" count="2" memberValueDatatype="20" unbalanced="0"/>
    <cacheHierarchy uniqueName="[Merge1].[TotalWorkingYears]" caption="TotalWorkingYears" attribute="1" defaultMemberUniqueName="[Merge1].[TotalWorkingYears].[All]" allUniqueName="[Merge1].[TotalWorkingYears].[All]" dimensionUniqueName="[Merge1]" displayFolder="" count="2" memberValueDatatype="20" unbalanced="0"/>
    <cacheHierarchy uniqueName="[Merge1].[TrainingTimesLastYear]" caption="TrainingTimesLastYear" attribute="1" defaultMemberUniqueName="[Merge1].[TrainingTimesLastYear].[All]" allUniqueName="[Merge1].[TrainingTimesLastYear].[All]" dimensionUniqueName="[Merge1]" displayFolder="" count="2" memberValueDatatype="20" unbalanced="0"/>
    <cacheHierarchy uniqueName="[Merge1].[WorkLifeBalance]" caption="WorkLifeBalance" attribute="1" defaultMemberUniqueName="[Merge1].[WorkLifeBalance].[All]" allUniqueName="[Merge1].[WorkLifeBalance].[All]" dimensionUniqueName="[Merge1]" displayFolder="" count="2" memberValueDatatype="20" unbalanced="0"/>
    <cacheHierarchy uniqueName="[Merge1].[YearsAtCompany]" caption="YearsAtCompany" attribute="1" defaultMemberUniqueName="[Merge1].[YearsAtCompany].[All]" allUniqueName="[Merge1].[YearsAtCompany].[All]" dimensionUniqueName="[Merge1]" displayFolder="" count="2" memberValueDatatype="20" unbalanced="0"/>
    <cacheHierarchy uniqueName="[Merge1].[YearsInCurrentRole]" caption="YearsInCurrentRole" attribute="1" defaultMemberUniqueName="[Merge1].[YearsInCurrentRole].[All]" allUniqueName="[Merge1].[YearsInCurrentRole].[All]" dimensionUniqueName="[Merge1]" displayFolder="" count="2" memberValueDatatype="20" unbalanced="0"/>
    <cacheHierarchy uniqueName="[Merge1].[YearsSinceLastPromotion]" caption="YearsSinceLastPromotion" attribute="1" defaultMemberUniqueName="[Merge1].[YearsSinceLastPromotion].[All]" allUniqueName="[Merge1].[YearsSinceLastPromotion].[All]" dimensionUniqueName="[Merge1]" displayFolder="" count="2" memberValueDatatype="20" unbalanced="0"/>
    <cacheHierarchy uniqueName="[Merge1].[YearsWithCurrManager]" caption="YearsWithCurrManager" attribute="1" defaultMemberUniqueName="[Merge1].[YearsWithCurrManager].[All]" allUniqueName="[Merge1].[YearsWithCurrManager].[All]" dimensionUniqueName="[Merge1]" displayFolder="" count="2" memberValueDatatype="20" unbalanced="0"/>
    <cacheHierarchy uniqueName="[Merge1].[Attrition Rate]" caption="Attrition Rate" attribute="1" defaultMemberUniqueName="[Merge1].[Attrition Rate].[All]" allUniqueName="[Merge1].[Attrition Rate].[All]" dimensionUniqueName="[Merge1]" displayFolder="" count="2" memberValueDatatype="2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Count of Attrition Rate]" caption="Count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Average of Attrition Rate]" caption="Average of Attrition Rate" measure="1" displayFolder="" measureGroup="Merge1" count="0" oneField="1" hidden="1">
      <fieldsUsage count="1">
        <fieldUsage x="1"/>
      </fieldsUsage>
      <extLst>
        <ext xmlns:x15="http://schemas.microsoft.com/office/spreadsheetml/2010/11/main" uri="{B97F6D7D-B522-45F9-BDA1-12C45D357490}">
          <x15:cacheHierarchy aggregatedColumn="72"/>
        </ext>
      </extLst>
    </cacheHierarchy>
    <cacheHierarchy uniqueName="[Measures].[Sum of HourlyRate]" caption="Sum of HourlyRate" measure="1" displayFolder="" measureGroup="Merge1" count="0" hidden="1">
      <extLst>
        <ext xmlns:x15="http://schemas.microsoft.com/office/spreadsheetml/2010/11/main" uri="{B97F6D7D-B522-45F9-BDA1-12C45D357490}">
          <x15:cacheHierarchy aggregatedColumn="48"/>
        </ext>
      </extLst>
    </cacheHierarchy>
    <cacheHierarchy uniqueName="[Measures].[Average of HourlyRate]" caption="Average of HourlyRate" measure="1" displayFolder="" measureGroup="Merge1" count="0" hidden="1">
      <extLst>
        <ext xmlns:x15="http://schemas.microsoft.com/office/spreadsheetml/2010/11/main" uri="{B97F6D7D-B522-45F9-BDA1-12C45D357490}">
          <x15:cacheHierarchy aggregatedColumn="48"/>
        </ext>
      </extLst>
    </cacheHierarchy>
    <cacheHierarchy uniqueName="[Measures].[Sum of Attrition Rate]" caption="Sum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MonthlyIncome]" caption="Sum of MonthlyIncome" measure="1" displayFolder="" measureGroup="Merge1" count="0" hidden="1">
      <extLst>
        <ext xmlns:x15="http://schemas.microsoft.com/office/spreadsheetml/2010/11/main" uri="{B97F6D7D-B522-45F9-BDA1-12C45D357490}">
          <x15:cacheHierarchy aggregatedColumn="55"/>
        </ext>
      </extLst>
    </cacheHierarchy>
    <cacheHierarchy uniqueName="[Measures].[Average of MonthlyIncome]" caption="Average of MonthlyIncome" measure="1" displayFolder="" measureGroup="Merge1" count="0" hidden="1">
      <extLst>
        <ext xmlns:x15="http://schemas.microsoft.com/office/spreadsheetml/2010/11/main" uri="{B97F6D7D-B522-45F9-BDA1-12C45D357490}">
          <x15:cacheHierarchy aggregatedColumn="55"/>
        </ext>
      </extLst>
    </cacheHierarchy>
    <cacheHierarchy uniqueName="[Measures].[Sum of TotalWorkingYears]" caption="Sum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Average of TotalWorkingYears]" caption="Average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Sum of Age]" caption="Sum of Age" measure="1" displayFolder="" measureGroup="Merge1" count="0" hidden="1">
      <extLst>
        <ext xmlns:x15="http://schemas.microsoft.com/office/spreadsheetml/2010/11/main" uri="{B97F6D7D-B522-45F9-BDA1-12C45D357490}">
          <x15:cacheHierarchy aggregatedColumn="36"/>
        </ext>
      </extLst>
    </cacheHierarchy>
    <cacheHierarchy uniqueName="[Measures].[Sum of WorkLifeBalance]" caption="Sum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Count of WorkLifeBalance]" caption="Count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YearsSinceLastPromotion]" caption="Sum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YearsSinceLastPromotion]" caption="Average of YearsSinceLastPromotion" measure="1" displayFolder="" measureGroup="Merge1" count="0" oneField="1" hidden="1">
      <fieldsUsage count="1">
        <fieldUsage x="2"/>
      </fieldsUsage>
      <extLst>
        <ext xmlns:x15="http://schemas.microsoft.com/office/spreadsheetml/2010/11/main" uri="{B97F6D7D-B522-45F9-BDA1-12C45D357490}">
          <x15:cacheHierarchy aggregatedColumn="70"/>
        </ext>
      </extLst>
    </cacheHierarchy>
    <cacheHierarchy uniqueName="[Measures].[Average of WorkLifeBalance]" caption="Average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EmployeeNumber]" caption="Sum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EmployeeNumber]" caption="Count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Attrition]" caption="Count of Attrition" measure="1" displayFolder="" measureGroup="Merge1" count="0" hidden="1">
      <extLst>
        <ext xmlns:x15="http://schemas.microsoft.com/office/spreadsheetml/2010/11/main" uri="{B97F6D7D-B522-45F9-BDA1-12C45D357490}">
          <x15:cacheHierarchy aggregatedColumn="37"/>
        </ext>
      </extLst>
    </cacheHierarchy>
    <cacheHierarchy uniqueName="[Measures].[Sum of EmployeeCount]" caption="Sum of EmployeeCount" measure="1" displayFolder="" measureGroup="Merge1" count="0" hidden="1">
      <extLst>
        <ext xmlns:x15="http://schemas.microsoft.com/office/spreadsheetml/2010/11/main" uri="{B97F6D7D-B522-45F9-BDA1-12C45D357490}">
          <x15:cacheHierarchy aggregatedColumn="44"/>
        </ext>
      </extLst>
    </cacheHierarchy>
    <cacheHierarchy uniqueName="[Measures].[Average of Age]" caption="Average of Age" measure="1" displayFolder="" measureGroup="Merge1" count="0" hidden="1">
      <extLst>
        <ext xmlns:x15="http://schemas.microsoft.com/office/spreadsheetml/2010/11/main" uri="{B97F6D7D-B522-45F9-BDA1-12C45D357490}">
          <x15:cacheHierarchy aggregatedColumn="36"/>
        </ext>
      </extLst>
    </cacheHierarchy>
    <cacheHierarchy uniqueName="[Measures].[Count of EmployeeCount]" caption="Count of EmployeeCount" measure="1" displayFolder="" measureGroup="Merge1" count="0" hidden="1">
      <extLst>
        <ext xmlns:x15="http://schemas.microsoft.com/office/spreadsheetml/2010/11/main" uri="{B97F6D7D-B522-45F9-BDA1-12C45D357490}">
          <x15:cacheHierarchy aggregatedColumn="44"/>
        </ext>
      </extLst>
    </cacheHierarchy>
  </cacheHierarchies>
  <kpis count="0"/>
  <dimensions count="4">
    <dimension name="HR_1" uniqueName="[HR_1]" caption="HR_1"/>
    <dimension name="HR_2" uniqueName="[HR_2]" caption="HR_2"/>
    <dimension measure="1" name="Measures" uniqueName="[Measures]" caption="Measures"/>
    <dimension name="Merge1" uniqueName="[Merge1]" caption="Merge1"/>
  </dimensions>
  <measureGroups count="3">
    <measureGroup name="HR_1" caption="HR_1"/>
    <measureGroup name="HR_2" caption="HR_2"/>
    <measureGroup name="Merge1" caption="Merge1"/>
  </measureGroups>
  <maps count="3">
    <map measureGroup="0" dimension="0"/>
    <map measureGroup="1"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vishal" refreshedDate="45436.961379050925" backgroundQuery="1" createdVersion="8" refreshedVersion="5" minRefreshableVersion="3" recordCount="0" supportSubquery="1" supportAdvancedDrill="1">
  <cacheSource type="external" connectionId="4"/>
  <cacheFields count="4">
    <cacheField name="[Measures].[Count of EmployeeNumber]" caption="Count of EmployeeNumber" numFmtId="0" hierarchy="93" level="32767"/>
    <cacheField name="[Measures].[Sum of Attrition Rate]" caption="Sum of Attrition Rate" numFmtId="0" hierarchy="81" level="32767"/>
    <cacheField name="[Measures].[Average of Age]" caption="Average of Age" numFmtId="0" hierarchy="96" level="32767"/>
    <cacheField name="[Merge1].[Gender].[Gender]" caption="Gender" numFmtId="0" hierarchy="47" level="1">
      <sharedItems containsSemiMixedTypes="0" containsNonDate="0" containsString="0"/>
    </cacheField>
  </cacheFields>
  <cacheHierarchies count="98">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0"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0" memberValueDatatype="130" unbalanced="0"/>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Merge1].[Age]" caption="Age" attribute="1" defaultMemberUniqueName="[Merge1].[Age].[All]" allUniqueName="[Merge1].[Age].[All]" dimensionUniqueName="[Merge1]" displayFolder="" count="0" memberValueDatatype="20" unbalanced="0"/>
    <cacheHierarchy uniqueName="[Merge1].[Attrition]" caption="Attrition" attribute="1" defaultMemberUniqueName="[Merge1].[Attrition].[All]" allUniqueName="[Merge1].[Attrition].[All]" dimensionUniqueName="[Merge1]" displayFolder="" count="0" memberValueDatatype="130" unbalanced="0"/>
    <cacheHierarchy uniqueName="[Merge1].[BusinessTravel]" caption="BusinessTravel" attribute="1" defaultMemberUniqueName="[Merge1].[BusinessTravel].[All]" allUniqueName="[Merge1].[BusinessTravel].[All]" dimensionUniqueName="[Merge1]" displayFolder="" count="0" memberValueDatatype="130" unbalanced="0"/>
    <cacheHierarchy uniqueName="[Merge1].[DailyRate]" caption="DailyRate" attribute="1" defaultMemberUniqueName="[Merge1].[DailyRate].[All]" allUniqueName="[Merge1].[DailyRate].[All]" dimensionUniqueName="[Merge1]" displayFolder="" count="0" memberValueDatatype="20" unbalanced="0"/>
    <cacheHierarchy uniqueName="[Merge1].[Department]" caption="Department" attribute="1" defaultMemberUniqueName="[Merge1].[Department].[All]" allUniqueName="[Merge1].[Department].[All]" dimensionUniqueName="[Merge1]" displayFolder="" count="0" memberValueDatatype="130" unbalanced="0"/>
    <cacheHierarchy uniqueName="[Merge1].[DistanceFromHome]" caption="DistanceFromHome" attribute="1" defaultMemberUniqueName="[Merge1].[DistanceFromHome].[All]" allUniqueName="[Merge1].[DistanceFromHome].[All]" dimensionUniqueName="[Merge1]" displayFolder="" count="0" memberValueDatatype="20" unbalanced="0"/>
    <cacheHierarchy uniqueName="[Merge1].[Education]" caption="Education" attribute="1" defaultMemberUniqueName="[Merge1].[Education].[All]" allUniqueName="[Merge1].[Education].[All]" dimensionUniqueName="[Merge1]" displayFolder="" count="0" memberValueDatatype="20" unbalanced="0"/>
    <cacheHierarchy uniqueName="[Merge1].[EducationField]" caption="EducationField" attribute="1" defaultMemberUniqueName="[Merge1].[EducationField].[All]" allUniqueName="[Merge1].[EducationField].[All]" dimensionUniqueName="[Merge1]" displayFolder="" count="0" memberValueDatatype="130" unbalanced="0"/>
    <cacheHierarchy uniqueName="[Merge1].[EmployeeCount]" caption="EmployeeCount" attribute="1" defaultMemberUniqueName="[Merge1].[EmployeeCount].[All]" allUniqueName="[Merge1].[EmployeeCount].[All]" dimensionUniqueName="[Merge1]" displayFolder="" count="0" memberValueDatatype="20" unbalanced="0"/>
    <cacheHierarchy uniqueName="[Merge1].[EmployeeNumber]" caption="EmployeeNumber" attribute="1" defaultMemberUniqueName="[Merge1].[EmployeeNumber].[All]" allUniqueName="[Merge1].[EmployeeNumber].[All]" dimensionUniqueName="[Merge1]" displayFolder="" count="0" memberValueDatatype="20" unbalanced="0"/>
    <cacheHierarchy uniqueName="[Merge1].[EnvironmentSatisfaction]" caption="EnvironmentSatisfaction" attribute="1" defaultMemberUniqueName="[Merge1].[EnvironmentSatisfaction].[All]" allUniqueName="[Merge1].[EnvironmentSatisfaction].[All]" dimensionUniqueName="[Merge1]" displayFolder="" count="0" memberValueDatatype="20" unbalanced="0"/>
    <cacheHierarchy uniqueName="[Merge1].[Gender]" caption="Gender" attribute="1" defaultMemberUniqueName="[Merge1].[Gender].[All]" allUniqueName="[Merge1].[Gender].[All]" dimensionUniqueName="[Merge1]" displayFolder="" count="2" memberValueDatatype="130" unbalanced="0">
      <fieldsUsage count="2">
        <fieldUsage x="-1"/>
        <fieldUsage x="3"/>
      </fieldsUsage>
    </cacheHierarchy>
    <cacheHierarchy uniqueName="[Merge1].[HourlyRate]" caption="HourlyRate" attribute="1" defaultMemberUniqueName="[Merge1].[HourlyRate].[All]" allUniqueName="[Merge1].[HourlyRate].[All]" dimensionUniqueName="[Merge1]" displayFolder="" count="0" memberValueDatatype="20" unbalanced="0"/>
    <cacheHierarchy uniqueName="[Merge1].[JobInvolvement]" caption="JobInvolvement" attribute="1" defaultMemberUniqueName="[Merge1].[JobInvolvement].[All]" allUniqueName="[Merge1].[JobInvolvement].[All]" dimensionUniqueName="[Merge1]" displayFolder="" count="0" memberValueDatatype="20" unbalanced="0"/>
    <cacheHierarchy uniqueName="[Merge1].[JobLevel]" caption="JobLevel" attribute="1" defaultMemberUniqueName="[Merge1].[JobLevel].[All]" allUniqueName="[Merge1].[JobLevel].[All]" dimensionUniqueName="[Merge1]" displayFolder="" count="0" memberValueDatatype="20" unbalanced="0"/>
    <cacheHierarchy uniqueName="[Merge1].[JobRole]" caption="JobRole" attribute="1" defaultMemberUniqueName="[Merge1].[JobRole].[All]" allUniqueName="[Merge1].[JobRole].[All]" dimensionUniqueName="[Merge1]" displayFolder="" count="0" memberValueDatatype="130" unbalanced="0"/>
    <cacheHierarchy uniqueName="[Merge1].[JobSatisfaction]" caption="JobSatisfaction" attribute="1" defaultMemberUniqueName="[Merge1].[JobSatisfaction].[All]" allUniqueName="[Merge1].[JobSatisfaction].[All]" dimensionUniqueName="[Merge1]" displayFolder="" count="0" memberValueDatatype="20" unbalanced="0"/>
    <cacheHierarchy uniqueName="[Merge1].[MaritalStatus]" caption="MaritalStatus" attribute="1" defaultMemberUniqueName="[Merge1].[MaritalStatus].[All]" allUniqueName="[Merge1].[MaritalStatus].[All]" dimensionUniqueName="[Merge1]" displayFolder="" count="0" memberValueDatatype="130" unbalanced="0"/>
    <cacheHierarchy uniqueName="[Merge1].[Employee ID]" caption="Employee ID" attribute="1" defaultMemberUniqueName="[Merge1].[Employee ID].[All]" allUniqueName="[Merge1].[Employee ID].[All]" dimensionUniqueName="[Merge1]" displayFolder="" count="0" memberValueDatatype="20" unbalanced="0"/>
    <cacheHierarchy uniqueName="[Merge1].[MonthlyIncome]" caption="MonthlyIncome" attribute="1" defaultMemberUniqueName="[Merge1].[MonthlyIncome].[All]" allUniqueName="[Merge1].[MonthlyIncome].[All]" dimensionUniqueName="[Merge1]" displayFolder="" count="0" memberValueDatatype="20" unbalanced="0"/>
    <cacheHierarchy uniqueName="[Merge1].[MonthlyRate]" caption="MonthlyRate" attribute="1" defaultMemberUniqueName="[Merge1].[MonthlyRate].[All]" allUniqueName="[Merge1].[MonthlyRate].[All]" dimensionUniqueName="[Merge1]" displayFolder="" count="0" memberValueDatatype="20" unbalanced="0"/>
    <cacheHierarchy uniqueName="[Merge1].[NumCompaniesWorked]" caption="NumCompaniesWorked" attribute="1" defaultMemberUniqueName="[Merge1].[NumCompaniesWorked].[All]" allUniqueName="[Merge1].[NumCompaniesWorked].[All]" dimensionUniqueName="[Merge1]" displayFolder="" count="0" memberValueDatatype="20" unbalanced="0"/>
    <cacheHierarchy uniqueName="[Merge1].[Over18]" caption="Over18" attribute="1" defaultMemberUniqueName="[Merge1].[Over18].[All]" allUniqueName="[Merge1].[Over18].[All]" dimensionUniqueName="[Merge1]" displayFolder="" count="0" memberValueDatatype="130" unbalanced="0"/>
    <cacheHierarchy uniqueName="[Merge1].[OverTime]" caption="OverTime" attribute="1" defaultMemberUniqueName="[Merge1].[OverTime].[All]" allUniqueName="[Merge1].[OverTime].[All]" dimensionUniqueName="[Merge1]" displayFolder="" count="0" memberValueDatatype="130" unbalanced="0"/>
    <cacheHierarchy uniqueName="[Merge1].[PercentSalaryHike]" caption="PercentSalaryHike" attribute="1" defaultMemberUniqueName="[Merge1].[PercentSalaryHike].[All]" allUniqueName="[Merge1].[PercentSalaryHike].[All]" dimensionUniqueName="[Merge1]" displayFolder="" count="0" memberValueDatatype="20" unbalanced="0"/>
    <cacheHierarchy uniqueName="[Merge1].[PerformanceRating]" caption="PerformanceRating" attribute="1" defaultMemberUniqueName="[Merge1].[PerformanceRating].[All]" allUniqueName="[Merge1].[PerformanceRating].[All]" dimensionUniqueName="[Merge1]" displayFolder="" count="0" memberValueDatatype="20" unbalanced="0"/>
    <cacheHierarchy uniqueName="[Merge1].[RelationshipSatisfaction]" caption="RelationshipSatisfaction" attribute="1" defaultMemberUniqueName="[Merge1].[RelationshipSatisfaction].[All]" allUniqueName="[Merge1].[RelationshipSatisfaction].[All]" dimensionUniqueName="[Merge1]" displayFolder="" count="0" memberValueDatatype="20" unbalanced="0"/>
    <cacheHierarchy uniqueName="[Merge1].[StandardHours]" caption="StandardHours" attribute="1" defaultMemberUniqueName="[Merge1].[StandardHours].[All]" allUniqueName="[Merge1].[StandardHours].[All]" dimensionUniqueName="[Merge1]" displayFolder="" count="0" memberValueDatatype="20" unbalanced="0"/>
    <cacheHierarchy uniqueName="[Merge1].[StockOptionLevel]" caption="StockOptionLevel" attribute="1" defaultMemberUniqueName="[Merge1].[StockOptionLevel].[All]" allUniqueName="[Merge1].[StockOptionLevel].[All]" dimensionUniqueName="[Merge1]" displayFolder="" count="0" memberValueDatatype="20" unbalanced="0"/>
    <cacheHierarchy uniqueName="[Merge1].[TotalWorkingYears]" caption="TotalWorkingYears" attribute="1" defaultMemberUniqueName="[Merge1].[TotalWorkingYears].[All]" allUniqueName="[Merge1].[TotalWorkingYears].[All]" dimensionUniqueName="[Merge1]" displayFolder="" count="0" memberValueDatatype="20" unbalanced="0"/>
    <cacheHierarchy uniqueName="[Merge1].[TrainingTimesLastYear]" caption="TrainingTimesLastYear" attribute="1" defaultMemberUniqueName="[Merge1].[TrainingTimesLastYear].[All]" allUniqueName="[Merge1].[TrainingTimesLastYear].[All]" dimensionUniqueName="[Merge1]" displayFolder="" count="0" memberValueDatatype="20" unbalanced="0"/>
    <cacheHierarchy uniqueName="[Merge1].[WorkLifeBalance]" caption="WorkLifeBalance" attribute="1" defaultMemberUniqueName="[Merge1].[WorkLifeBalance].[All]" allUniqueName="[Merge1].[WorkLifeBalance].[All]" dimensionUniqueName="[Merge1]" displayFolder="" count="0" memberValueDatatype="20" unbalanced="0"/>
    <cacheHierarchy uniqueName="[Merge1].[YearsAtCompany]" caption="YearsAtCompany" attribute="1" defaultMemberUniqueName="[Merge1].[YearsAtCompany].[All]" allUniqueName="[Merge1].[YearsAtCompany].[All]" dimensionUniqueName="[Merge1]" displayFolder="" count="0" memberValueDatatype="20" unbalanced="0"/>
    <cacheHierarchy uniqueName="[Merge1].[YearsInCurrentRole]" caption="YearsInCurrentRole" attribute="1" defaultMemberUniqueName="[Merge1].[YearsInCurrentRole].[All]" allUniqueName="[Merge1].[YearsInCurrentRole].[All]" dimensionUniqueName="[Merge1]" displayFolder="" count="0" memberValueDatatype="20" unbalanced="0"/>
    <cacheHierarchy uniqueName="[Merge1].[YearsSinceLastPromotion]" caption="YearsSinceLastPromotion" attribute="1" defaultMemberUniqueName="[Merge1].[YearsSinceLastPromotion].[All]" allUniqueName="[Merge1].[YearsSinceLastPromotion].[All]" dimensionUniqueName="[Merge1]" displayFolder="" count="0" memberValueDatatype="20" unbalanced="0"/>
    <cacheHierarchy uniqueName="[Merge1].[YearsWithCurrManager]" caption="YearsWithCurrManager" attribute="1" defaultMemberUniqueName="[Merge1].[YearsWithCurrManager].[All]" allUniqueName="[Merge1].[YearsWithCurrManager].[All]" dimensionUniqueName="[Merge1]" displayFolder="" count="0" memberValueDatatype="20" unbalanced="0"/>
    <cacheHierarchy uniqueName="[Merge1].[Attrition Rate]" caption="Attrition Rate" attribute="1" defaultMemberUniqueName="[Merge1].[Attrition Rate].[All]" allUniqueName="[Merge1].[Attrition Rate].[All]" dimensionUniqueName="[Merge1]" displayFolder="" count="0" memberValueDatatype="2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Count of Attrition Rate]" caption="Count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Average of Attrition Rate]" caption="Average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HourlyRate]" caption="Sum of HourlyRate" measure="1" displayFolder="" measureGroup="Merge1" count="0" hidden="1">
      <extLst>
        <ext xmlns:x15="http://schemas.microsoft.com/office/spreadsheetml/2010/11/main" uri="{B97F6D7D-B522-45F9-BDA1-12C45D357490}">
          <x15:cacheHierarchy aggregatedColumn="48"/>
        </ext>
      </extLst>
    </cacheHierarchy>
    <cacheHierarchy uniqueName="[Measures].[Average of HourlyRate]" caption="Average of HourlyRate" measure="1" displayFolder="" measureGroup="Merge1" count="0" hidden="1">
      <extLst>
        <ext xmlns:x15="http://schemas.microsoft.com/office/spreadsheetml/2010/11/main" uri="{B97F6D7D-B522-45F9-BDA1-12C45D357490}">
          <x15:cacheHierarchy aggregatedColumn="48"/>
        </ext>
      </extLst>
    </cacheHierarchy>
    <cacheHierarchy uniqueName="[Measures].[Sum of Attrition Rate]" caption="Sum of Attrition Rate" measure="1" displayFolder="" measureGroup="Merge1" count="0" oneField="1" hidden="1">
      <fieldsUsage count="1">
        <fieldUsage x="1"/>
      </fieldsUsage>
      <extLst>
        <ext xmlns:x15="http://schemas.microsoft.com/office/spreadsheetml/2010/11/main" uri="{B97F6D7D-B522-45F9-BDA1-12C45D357490}">
          <x15:cacheHierarchy aggregatedColumn="72"/>
        </ext>
      </extLst>
    </cacheHierarchy>
    <cacheHierarchy uniqueName="[Measures].[Sum of MonthlyIncome]" caption="Sum of MonthlyIncome" measure="1" displayFolder="" measureGroup="Merge1" count="0" hidden="1">
      <extLst>
        <ext xmlns:x15="http://schemas.microsoft.com/office/spreadsheetml/2010/11/main" uri="{B97F6D7D-B522-45F9-BDA1-12C45D357490}">
          <x15:cacheHierarchy aggregatedColumn="55"/>
        </ext>
      </extLst>
    </cacheHierarchy>
    <cacheHierarchy uniqueName="[Measures].[Average of MonthlyIncome]" caption="Average of MonthlyIncome" measure="1" displayFolder="" measureGroup="Merge1" count="0" hidden="1">
      <extLst>
        <ext xmlns:x15="http://schemas.microsoft.com/office/spreadsheetml/2010/11/main" uri="{B97F6D7D-B522-45F9-BDA1-12C45D357490}">
          <x15:cacheHierarchy aggregatedColumn="55"/>
        </ext>
      </extLst>
    </cacheHierarchy>
    <cacheHierarchy uniqueName="[Measures].[Sum of TotalWorkingYears]" caption="Sum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Average of TotalWorkingYears]" caption="Average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Sum of Age]" caption="Sum of Age" measure="1" displayFolder="" measureGroup="Merge1" count="0" hidden="1">
      <extLst>
        <ext xmlns:x15="http://schemas.microsoft.com/office/spreadsheetml/2010/11/main" uri="{B97F6D7D-B522-45F9-BDA1-12C45D357490}">
          <x15:cacheHierarchy aggregatedColumn="36"/>
        </ext>
      </extLst>
    </cacheHierarchy>
    <cacheHierarchy uniqueName="[Measures].[Sum of WorkLifeBalance]" caption="Sum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Count of WorkLifeBalance]" caption="Count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YearsSinceLastPromotion]" caption="Sum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YearsSinceLastPromotion]" caption="Average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WorkLifeBalance]" caption="Average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EmployeeNumber]" caption="Sum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EmployeeNumber]" caption="Count of EmployeeNumber" measure="1" displayFolder="" measureGroup="Merge1" count="0" oneField="1" hidden="1">
      <fieldsUsage count="1">
        <fieldUsage x="0"/>
      </fieldsUsage>
      <extLst>
        <ext xmlns:x15="http://schemas.microsoft.com/office/spreadsheetml/2010/11/main" uri="{B97F6D7D-B522-45F9-BDA1-12C45D357490}">
          <x15:cacheHierarchy aggregatedColumn="45"/>
        </ext>
      </extLst>
    </cacheHierarchy>
    <cacheHierarchy uniqueName="[Measures].[Count of Attrition]" caption="Count of Attrition" measure="1" displayFolder="" measureGroup="Merge1" count="0" hidden="1">
      <extLst>
        <ext xmlns:x15="http://schemas.microsoft.com/office/spreadsheetml/2010/11/main" uri="{B97F6D7D-B522-45F9-BDA1-12C45D357490}">
          <x15:cacheHierarchy aggregatedColumn="37"/>
        </ext>
      </extLst>
    </cacheHierarchy>
    <cacheHierarchy uniqueName="[Measures].[Sum of EmployeeCount]" caption="Sum of EmployeeCount" measure="1" displayFolder="" measureGroup="Merge1" count="0" hidden="1">
      <extLst>
        <ext xmlns:x15="http://schemas.microsoft.com/office/spreadsheetml/2010/11/main" uri="{B97F6D7D-B522-45F9-BDA1-12C45D357490}">
          <x15:cacheHierarchy aggregatedColumn="44"/>
        </ext>
      </extLst>
    </cacheHierarchy>
    <cacheHierarchy uniqueName="[Measures].[Average of Age]" caption="Average of Age" measure="1" displayFolder="" measureGroup="Merge1" count="0" oneField="1" hidden="1">
      <fieldsUsage count="1">
        <fieldUsage x="2"/>
      </fieldsUsage>
      <extLst>
        <ext xmlns:x15="http://schemas.microsoft.com/office/spreadsheetml/2010/11/main" uri="{B97F6D7D-B522-45F9-BDA1-12C45D357490}">
          <x15:cacheHierarchy aggregatedColumn="36"/>
        </ext>
      </extLst>
    </cacheHierarchy>
    <cacheHierarchy uniqueName="[Measures].[Count of EmployeeCount]" caption="Count of EmployeeCount" measure="1" displayFolder="" measureGroup="Merge1" count="0" hidden="1">
      <extLst>
        <ext xmlns:x15="http://schemas.microsoft.com/office/spreadsheetml/2010/11/main" uri="{B97F6D7D-B522-45F9-BDA1-12C45D357490}">
          <x15:cacheHierarchy aggregatedColumn="44"/>
        </ext>
      </extLst>
    </cacheHierarchy>
  </cacheHierarchies>
  <kpis count="0"/>
  <dimensions count="4">
    <dimension name="HR_1" uniqueName="[HR_1]" caption="HR_1"/>
    <dimension name="HR_2" uniqueName="[HR_2]" caption="HR_2"/>
    <dimension measure="1" name="Measures" uniqueName="[Measures]" caption="Measures"/>
    <dimension name="Merge1" uniqueName="[Merge1]" caption="Merge1"/>
  </dimensions>
  <measureGroups count="3">
    <measureGroup name="HR_1" caption="HR_1"/>
    <measureGroup name="HR_2" caption="HR_2"/>
    <measureGroup name="Merge1" caption="Merge1"/>
  </measureGroups>
  <maps count="3">
    <map measureGroup="0" dimension="0"/>
    <map measureGroup="1"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vishal" refreshedDate="45436.961379629633" backgroundQuery="1" createdVersion="8" refreshedVersion="5" minRefreshableVersion="3" recordCount="0" supportSubquery="1" supportAdvancedDrill="1">
  <cacheSource type="external" connectionId="4"/>
  <cacheFields count="4">
    <cacheField name="[Merge1].[JobRole].[JobRole]" caption="JobRole" numFmtId="0" hierarchy="51" level="1">
      <sharedItems count="1">
        <s v="Manufacturing Director"/>
      </sharedItems>
    </cacheField>
    <cacheField name="[Merge1].[WorkLifeBalance].[WorkLifeBalance]" caption="WorkLifeBalance" numFmtId="0" hierarchy="67"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Merge1].[WorkLifeBalance].&amp;[1]"/>
            <x15:cachedUniqueName index="1" name="[Merge1].[WorkLifeBalance].&amp;[2]"/>
            <x15:cachedUniqueName index="2" name="[Merge1].[WorkLifeBalance].&amp;[3]"/>
            <x15:cachedUniqueName index="3" name="[Merge1].[WorkLifeBalance].&amp;[4]"/>
          </x15:cachedUniqueNames>
        </ext>
      </extLst>
    </cacheField>
    <cacheField name="[Measures].[Count of WorkLifeBalance]" caption="Count of WorkLifeBalance" numFmtId="0" hierarchy="88" level="32767"/>
    <cacheField name="[Merge1].[Gender].[Gender]" caption="Gender" numFmtId="0" hierarchy="47" level="1">
      <sharedItems containsSemiMixedTypes="0" containsNonDate="0" containsString="0"/>
    </cacheField>
  </cacheFields>
  <cacheHierarchies count="98">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Merge1].[Age]" caption="Age" attribute="1" defaultMemberUniqueName="[Merge1].[Age].[All]" allUniqueName="[Merge1].[Age].[All]" dimensionUniqueName="[Merge1]" displayFolder="" count="2" memberValueDatatype="20" unbalanced="0"/>
    <cacheHierarchy uniqueName="[Merge1].[Attrition]" caption="Attrition" attribute="1" defaultMemberUniqueName="[Merge1].[Attrition].[All]" allUniqueName="[Merge1].[Attrition].[All]" dimensionUniqueName="[Merge1]" displayFolder="" count="2" memberValueDatatype="130" unbalanced="0"/>
    <cacheHierarchy uniqueName="[Merge1].[BusinessTravel]" caption="BusinessTravel" attribute="1" defaultMemberUniqueName="[Merge1].[BusinessTravel].[All]" allUniqueName="[Merge1].[BusinessTravel].[All]" dimensionUniqueName="[Merge1]" displayFolder="" count="2" memberValueDatatype="130" unbalanced="0"/>
    <cacheHierarchy uniqueName="[Merge1].[DailyRate]" caption="DailyRate" attribute="1" defaultMemberUniqueName="[Merge1].[DailyRate].[All]" allUniqueName="[Merge1].[DailyRate].[All]" dimensionUniqueName="[Merge1]" displayFolder="" count="2" memberValueDatatype="20" unbalanced="0"/>
    <cacheHierarchy uniqueName="[Merge1].[Department]" caption="Department" attribute="1" defaultMemberUniqueName="[Merge1].[Department].[All]" allUniqueName="[Merge1].[Department].[All]" dimensionUniqueName="[Merge1]" displayFolder="" count="2" memberValueDatatype="130" unbalanced="0"/>
    <cacheHierarchy uniqueName="[Merge1].[DistanceFromHome]" caption="DistanceFromHome" attribute="1" defaultMemberUniqueName="[Merge1].[DistanceFromHome].[All]" allUniqueName="[Merge1].[DistanceFromHome].[All]" dimensionUniqueName="[Merge1]" displayFolder="" count="2" memberValueDatatype="20" unbalanced="0"/>
    <cacheHierarchy uniqueName="[Merge1].[Education]" caption="Education" attribute="1" defaultMemberUniqueName="[Merge1].[Education].[All]" allUniqueName="[Merge1].[Education].[All]" dimensionUniqueName="[Merge1]" displayFolder="" count="2" memberValueDatatype="20" unbalanced="0"/>
    <cacheHierarchy uniqueName="[Merge1].[EducationField]" caption="EducationField" attribute="1" defaultMemberUniqueName="[Merge1].[EducationField].[All]" allUniqueName="[Merge1].[EducationField].[All]" dimensionUniqueName="[Merge1]" displayFolder="" count="2" memberValueDatatype="130" unbalanced="0"/>
    <cacheHierarchy uniqueName="[Merge1].[EmployeeCount]" caption="EmployeeCount" attribute="1" defaultMemberUniqueName="[Merge1].[EmployeeCount].[All]" allUniqueName="[Merge1].[EmployeeCount].[All]" dimensionUniqueName="[Merge1]" displayFolder="" count="2" memberValueDatatype="20" unbalanced="0"/>
    <cacheHierarchy uniqueName="[Merge1].[EmployeeNumber]" caption="EmployeeNumber" attribute="1" defaultMemberUniqueName="[Merge1].[EmployeeNumber].[All]" allUniqueName="[Merge1].[EmployeeNumber].[All]" dimensionUniqueName="[Merge1]" displayFolder="" count="2" memberValueDatatype="20" unbalanced="0"/>
    <cacheHierarchy uniqueName="[Merge1].[EnvironmentSatisfaction]" caption="EnvironmentSatisfaction" attribute="1" defaultMemberUniqueName="[Merge1].[EnvironmentSatisfaction].[All]" allUniqueName="[Merge1].[EnvironmentSatisfaction].[All]" dimensionUniqueName="[Merge1]" displayFolder="" count="2" memberValueDatatype="20" unbalanced="0"/>
    <cacheHierarchy uniqueName="[Merge1].[Gender]" caption="Gender" attribute="1" defaultMemberUniqueName="[Merge1].[Gender].[All]" allUniqueName="[Merge1].[Gender].[All]" dimensionUniqueName="[Merge1]" displayFolder="" count="2" memberValueDatatype="130" unbalanced="0">
      <fieldsUsage count="2">
        <fieldUsage x="-1"/>
        <fieldUsage x="3"/>
      </fieldsUsage>
    </cacheHierarchy>
    <cacheHierarchy uniqueName="[Merge1].[HourlyRate]" caption="HourlyRate" attribute="1" defaultMemberUniqueName="[Merge1].[HourlyRate].[All]" allUniqueName="[Merge1].[HourlyRate].[All]" dimensionUniqueName="[Merge1]" displayFolder="" count="2" memberValueDatatype="20" unbalanced="0"/>
    <cacheHierarchy uniqueName="[Merge1].[JobInvolvement]" caption="JobInvolvement" attribute="1" defaultMemberUniqueName="[Merge1].[JobInvolvement].[All]" allUniqueName="[Merge1].[JobInvolvement].[All]" dimensionUniqueName="[Merge1]" displayFolder="" count="2" memberValueDatatype="20" unbalanced="0"/>
    <cacheHierarchy uniqueName="[Merge1].[JobLevel]" caption="JobLevel" attribute="1" defaultMemberUniqueName="[Merge1].[JobLevel].[All]" allUniqueName="[Merge1].[JobLevel].[All]" dimensionUniqueName="[Merge1]" displayFolder="" count="2" memberValueDatatype="20" unbalanced="0"/>
    <cacheHierarchy uniqueName="[Merge1].[JobRole]" caption="JobRole" attribute="1" defaultMemberUniqueName="[Merge1].[JobRole].[All]" allUniqueName="[Merge1].[JobRole].[All]" dimensionUniqueName="[Merge1]" displayFolder="" count="2" memberValueDatatype="130" unbalanced="0">
      <fieldsUsage count="2">
        <fieldUsage x="-1"/>
        <fieldUsage x="0"/>
      </fieldsUsage>
    </cacheHierarchy>
    <cacheHierarchy uniqueName="[Merge1].[JobSatisfaction]" caption="JobSatisfaction" attribute="1" defaultMemberUniqueName="[Merge1].[JobSatisfaction].[All]" allUniqueName="[Merge1].[JobSatisfaction].[All]" dimensionUniqueName="[Merge1]" displayFolder="" count="2" memberValueDatatype="20" unbalanced="0"/>
    <cacheHierarchy uniqueName="[Merge1].[MaritalStatus]" caption="MaritalStatus" attribute="1" defaultMemberUniqueName="[Merge1].[MaritalStatus].[All]" allUniqueName="[Merge1].[MaritalStatus].[All]" dimensionUniqueName="[Merge1]" displayFolder="" count="2" memberValueDatatype="130" unbalanced="0"/>
    <cacheHierarchy uniqueName="[Merge1].[Employee ID]" caption="Employee ID" attribute="1" defaultMemberUniqueName="[Merge1].[Employee ID].[All]" allUniqueName="[Merge1].[Employee ID].[All]" dimensionUniqueName="[Merge1]" displayFolder="" count="2" memberValueDatatype="20" unbalanced="0"/>
    <cacheHierarchy uniqueName="[Merge1].[MonthlyIncome]" caption="MonthlyIncome" attribute="1" defaultMemberUniqueName="[Merge1].[MonthlyIncome].[All]" allUniqueName="[Merge1].[MonthlyIncome].[All]" dimensionUniqueName="[Merge1]" displayFolder="" count="2" memberValueDatatype="20" unbalanced="0"/>
    <cacheHierarchy uniqueName="[Merge1].[MonthlyRate]" caption="MonthlyRate" attribute="1" defaultMemberUniqueName="[Merge1].[MonthlyRate].[All]" allUniqueName="[Merge1].[MonthlyRate].[All]" dimensionUniqueName="[Merge1]" displayFolder="" count="2" memberValueDatatype="20" unbalanced="0"/>
    <cacheHierarchy uniqueName="[Merge1].[NumCompaniesWorked]" caption="NumCompaniesWorked" attribute="1" defaultMemberUniqueName="[Merge1].[NumCompaniesWorked].[All]" allUniqueName="[Merge1].[NumCompaniesWorked].[All]" dimensionUniqueName="[Merge1]" displayFolder="" count="2" memberValueDatatype="20" unbalanced="0"/>
    <cacheHierarchy uniqueName="[Merge1].[Over18]" caption="Over18" attribute="1" defaultMemberUniqueName="[Merge1].[Over18].[All]" allUniqueName="[Merge1].[Over18].[All]" dimensionUniqueName="[Merge1]" displayFolder="" count="2" memberValueDatatype="130" unbalanced="0"/>
    <cacheHierarchy uniqueName="[Merge1].[OverTime]" caption="OverTime" attribute="1" defaultMemberUniqueName="[Merge1].[OverTime].[All]" allUniqueName="[Merge1].[OverTime].[All]" dimensionUniqueName="[Merge1]" displayFolder="" count="2" memberValueDatatype="130" unbalanced="0"/>
    <cacheHierarchy uniqueName="[Merge1].[PercentSalaryHike]" caption="PercentSalaryHike" attribute="1" defaultMemberUniqueName="[Merge1].[PercentSalaryHike].[All]" allUniqueName="[Merge1].[PercentSalaryHike].[All]" dimensionUniqueName="[Merge1]" displayFolder="" count="2" memberValueDatatype="20" unbalanced="0"/>
    <cacheHierarchy uniqueName="[Merge1].[PerformanceRating]" caption="PerformanceRating" attribute="1" defaultMemberUniqueName="[Merge1].[PerformanceRating].[All]" allUniqueName="[Merge1].[PerformanceRating].[All]" dimensionUniqueName="[Merge1]" displayFolder="" count="2" memberValueDatatype="20" unbalanced="0"/>
    <cacheHierarchy uniqueName="[Merge1].[RelationshipSatisfaction]" caption="RelationshipSatisfaction" attribute="1" defaultMemberUniqueName="[Merge1].[RelationshipSatisfaction].[All]" allUniqueName="[Merge1].[RelationshipSatisfaction].[All]" dimensionUniqueName="[Merge1]" displayFolder="" count="2" memberValueDatatype="20" unbalanced="0"/>
    <cacheHierarchy uniqueName="[Merge1].[StandardHours]" caption="StandardHours" attribute="1" defaultMemberUniqueName="[Merge1].[StandardHours].[All]" allUniqueName="[Merge1].[StandardHours].[All]" dimensionUniqueName="[Merge1]" displayFolder="" count="2" memberValueDatatype="20" unbalanced="0"/>
    <cacheHierarchy uniqueName="[Merge1].[StockOptionLevel]" caption="StockOptionLevel" attribute="1" defaultMemberUniqueName="[Merge1].[StockOptionLevel].[All]" allUniqueName="[Merge1].[StockOptionLevel].[All]" dimensionUniqueName="[Merge1]" displayFolder="" count="2" memberValueDatatype="20" unbalanced="0"/>
    <cacheHierarchy uniqueName="[Merge1].[TotalWorkingYears]" caption="TotalWorkingYears" attribute="1" defaultMemberUniqueName="[Merge1].[TotalWorkingYears].[All]" allUniqueName="[Merge1].[TotalWorkingYears].[All]" dimensionUniqueName="[Merge1]" displayFolder="" count="2" memberValueDatatype="20" unbalanced="0"/>
    <cacheHierarchy uniqueName="[Merge1].[TrainingTimesLastYear]" caption="TrainingTimesLastYear" attribute="1" defaultMemberUniqueName="[Merge1].[TrainingTimesLastYear].[All]" allUniqueName="[Merge1].[TrainingTimesLastYear].[All]" dimensionUniqueName="[Merge1]" displayFolder="" count="2" memberValueDatatype="20" unbalanced="0"/>
    <cacheHierarchy uniqueName="[Merge1].[WorkLifeBalance]" caption="WorkLifeBalance" attribute="1" defaultMemberUniqueName="[Merge1].[WorkLifeBalance].[All]" allUniqueName="[Merge1].[WorkLifeBalance].[All]" dimensionUniqueName="[Merge1]" displayFolder="" count="2" memberValueDatatype="20" unbalanced="0">
      <fieldsUsage count="2">
        <fieldUsage x="-1"/>
        <fieldUsage x="1"/>
      </fieldsUsage>
    </cacheHierarchy>
    <cacheHierarchy uniqueName="[Merge1].[YearsAtCompany]" caption="YearsAtCompany" attribute="1" defaultMemberUniqueName="[Merge1].[YearsAtCompany].[All]" allUniqueName="[Merge1].[YearsAtCompany].[All]" dimensionUniqueName="[Merge1]" displayFolder="" count="2" memberValueDatatype="20" unbalanced="0"/>
    <cacheHierarchy uniqueName="[Merge1].[YearsInCurrentRole]" caption="YearsInCurrentRole" attribute="1" defaultMemberUniqueName="[Merge1].[YearsInCurrentRole].[All]" allUniqueName="[Merge1].[YearsInCurrentRole].[All]" dimensionUniqueName="[Merge1]" displayFolder="" count="2" memberValueDatatype="20" unbalanced="0"/>
    <cacheHierarchy uniqueName="[Merge1].[YearsSinceLastPromotion]" caption="YearsSinceLastPromotion" attribute="1" defaultMemberUniqueName="[Merge1].[YearsSinceLastPromotion].[All]" allUniqueName="[Merge1].[YearsSinceLastPromotion].[All]" dimensionUniqueName="[Merge1]" displayFolder="" count="2" memberValueDatatype="20" unbalanced="0"/>
    <cacheHierarchy uniqueName="[Merge1].[YearsWithCurrManager]" caption="YearsWithCurrManager" attribute="1" defaultMemberUniqueName="[Merge1].[YearsWithCurrManager].[All]" allUniqueName="[Merge1].[YearsWithCurrManager].[All]" dimensionUniqueName="[Merge1]" displayFolder="" count="2" memberValueDatatype="20" unbalanced="0"/>
    <cacheHierarchy uniqueName="[Merge1].[Attrition Rate]" caption="Attrition Rate" attribute="1" defaultMemberUniqueName="[Merge1].[Attrition Rate].[All]" allUniqueName="[Merge1].[Attrition Rate].[All]" dimensionUniqueName="[Merge1]" displayFolder="" count="2" memberValueDatatype="2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Count of Attrition Rate]" caption="Count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Average of Attrition Rate]" caption="Average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HourlyRate]" caption="Sum of HourlyRate" measure="1" displayFolder="" measureGroup="Merge1" count="0" hidden="1">
      <extLst>
        <ext xmlns:x15="http://schemas.microsoft.com/office/spreadsheetml/2010/11/main" uri="{B97F6D7D-B522-45F9-BDA1-12C45D357490}">
          <x15:cacheHierarchy aggregatedColumn="48"/>
        </ext>
      </extLst>
    </cacheHierarchy>
    <cacheHierarchy uniqueName="[Measures].[Average of HourlyRate]" caption="Average of HourlyRate" measure="1" displayFolder="" measureGroup="Merge1" count="0" hidden="1">
      <extLst>
        <ext xmlns:x15="http://schemas.microsoft.com/office/spreadsheetml/2010/11/main" uri="{B97F6D7D-B522-45F9-BDA1-12C45D357490}">
          <x15:cacheHierarchy aggregatedColumn="48"/>
        </ext>
      </extLst>
    </cacheHierarchy>
    <cacheHierarchy uniqueName="[Measures].[Sum of Attrition Rate]" caption="Sum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MonthlyIncome]" caption="Sum of MonthlyIncome" measure="1" displayFolder="" measureGroup="Merge1" count="0" hidden="1">
      <extLst>
        <ext xmlns:x15="http://schemas.microsoft.com/office/spreadsheetml/2010/11/main" uri="{B97F6D7D-B522-45F9-BDA1-12C45D357490}">
          <x15:cacheHierarchy aggregatedColumn="55"/>
        </ext>
      </extLst>
    </cacheHierarchy>
    <cacheHierarchy uniqueName="[Measures].[Average of MonthlyIncome]" caption="Average of MonthlyIncome" measure="1" displayFolder="" measureGroup="Merge1" count="0" hidden="1">
      <extLst>
        <ext xmlns:x15="http://schemas.microsoft.com/office/spreadsheetml/2010/11/main" uri="{B97F6D7D-B522-45F9-BDA1-12C45D357490}">
          <x15:cacheHierarchy aggregatedColumn="55"/>
        </ext>
      </extLst>
    </cacheHierarchy>
    <cacheHierarchy uniqueName="[Measures].[Sum of TotalWorkingYears]" caption="Sum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Average of TotalWorkingYears]" caption="Average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Sum of Age]" caption="Sum of Age" measure="1" displayFolder="" measureGroup="Merge1" count="0" hidden="1">
      <extLst>
        <ext xmlns:x15="http://schemas.microsoft.com/office/spreadsheetml/2010/11/main" uri="{B97F6D7D-B522-45F9-BDA1-12C45D357490}">
          <x15:cacheHierarchy aggregatedColumn="36"/>
        </ext>
      </extLst>
    </cacheHierarchy>
    <cacheHierarchy uniqueName="[Measures].[Sum of WorkLifeBalance]" caption="Sum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Count of WorkLifeBalance]" caption="Count of WorkLifeBalance" measure="1" displayFolder="" measureGroup="Merge1" count="0" oneField="1" hidden="1">
      <fieldsUsage count="1">
        <fieldUsage x="2"/>
      </fieldsUsage>
      <extLst>
        <ext xmlns:x15="http://schemas.microsoft.com/office/spreadsheetml/2010/11/main" uri="{B97F6D7D-B522-45F9-BDA1-12C45D357490}">
          <x15:cacheHierarchy aggregatedColumn="67"/>
        </ext>
      </extLst>
    </cacheHierarchy>
    <cacheHierarchy uniqueName="[Measures].[Sum of YearsSinceLastPromotion]" caption="Sum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YearsSinceLastPromotion]" caption="Average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WorkLifeBalance]" caption="Average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EmployeeNumber]" caption="Sum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EmployeeNumber]" caption="Count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Attrition]" caption="Count of Attrition" measure="1" displayFolder="" measureGroup="Merge1" count="0" hidden="1">
      <extLst>
        <ext xmlns:x15="http://schemas.microsoft.com/office/spreadsheetml/2010/11/main" uri="{B97F6D7D-B522-45F9-BDA1-12C45D357490}">
          <x15:cacheHierarchy aggregatedColumn="37"/>
        </ext>
      </extLst>
    </cacheHierarchy>
    <cacheHierarchy uniqueName="[Measures].[Sum of EmployeeCount]" caption="Sum of EmployeeCount" measure="1" displayFolder="" measureGroup="Merge1" count="0" hidden="1">
      <extLst>
        <ext xmlns:x15="http://schemas.microsoft.com/office/spreadsheetml/2010/11/main" uri="{B97F6D7D-B522-45F9-BDA1-12C45D357490}">
          <x15:cacheHierarchy aggregatedColumn="44"/>
        </ext>
      </extLst>
    </cacheHierarchy>
    <cacheHierarchy uniqueName="[Measures].[Average of Age]" caption="Average of Age" measure="1" displayFolder="" measureGroup="Merge1" count="0" hidden="1">
      <extLst>
        <ext xmlns:x15="http://schemas.microsoft.com/office/spreadsheetml/2010/11/main" uri="{B97F6D7D-B522-45F9-BDA1-12C45D357490}">
          <x15:cacheHierarchy aggregatedColumn="36"/>
        </ext>
      </extLst>
    </cacheHierarchy>
    <cacheHierarchy uniqueName="[Measures].[Count of EmployeeCount]" caption="Count of EmployeeCount" measure="1" displayFolder="" measureGroup="Merge1" count="0" hidden="1">
      <extLst>
        <ext xmlns:x15="http://schemas.microsoft.com/office/spreadsheetml/2010/11/main" uri="{B97F6D7D-B522-45F9-BDA1-12C45D357490}">
          <x15:cacheHierarchy aggregatedColumn="44"/>
        </ext>
      </extLst>
    </cacheHierarchy>
  </cacheHierarchies>
  <kpis count="0"/>
  <dimensions count="4">
    <dimension name="HR_1" uniqueName="[HR_1]" caption="HR_1"/>
    <dimension name="HR_2" uniqueName="[HR_2]" caption="HR_2"/>
    <dimension measure="1" name="Measures" uniqueName="[Measures]" caption="Measures"/>
    <dimension name="Merge1" uniqueName="[Merge1]" caption="Merge1"/>
  </dimensions>
  <measureGroups count="3">
    <measureGroup name="HR_1" caption="HR_1"/>
    <measureGroup name="HR_2" caption="HR_2"/>
    <measureGroup name="Merge1" caption="Merge1"/>
  </measureGroups>
  <maps count="3">
    <map measureGroup="0" dimension="0"/>
    <map measureGroup="1"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vishal" refreshedDate="45436.961380439818" backgroundQuery="1" createdVersion="8" refreshedVersion="5" minRefreshableVersion="3" recordCount="0" supportSubquery="1" supportAdvancedDrill="1">
  <cacheSource type="external" connectionId="4"/>
  <cacheFields count="3">
    <cacheField name="[Merge1].[JobRole].[JobRole]" caption="JobRole" numFmtId="0" hierarchy="51" level="1">
      <sharedItems count="1">
        <s v="Research Scientist"/>
      </sharedItems>
    </cacheField>
    <cacheField name="[Merge1].[Gender].[Gender]" caption="Gender" numFmtId="0" hierarchy="47" level="1">
      <sharedItems count="1">
        <s v="Male"/>
      </sharedItems>
    </cacheField>
    <cacheField name="[Measures].[Average of HourlyRate]" caption="Average of HourlyRate" numFmtId="0" hierarchy="80" level="32767"/>
  </cacheFields>
  <cacheHierarchies count="98">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0"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0" memberValueDatatype="130" unbalanced="0"/>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Merge1].[Age]" caption="Age" attribute="1" defaultMemberUniqueName="[Merge1].[Age].[All]" allUniqueName="[Merge1].[Age].[All]" dimensionUniqueName="[Merge1]" displayFolder="" count="0" memberValueDatatype="20" unbalanced="0"/>
    <cacheHierarchy uniqueName="[Merge1].[Attrition]" caption="Attrition" attribute="1" defaultMemberUniqueName="[Merge1].[Attrition].[All]" allUniqueName="[Merge1].[Attrition].[All]" dimensionUniqueName="[Merge1]" displayFolder="" count="0" memberValueDatatype="130" unbalanced="0"/>
    <cacheHierarchy uniqueName="[Merge1].[BusinessTravel]" caption="BusinessTravel" attribute="1" defaultMemberUniqueName="[Merge1].[BusinessTravel].[All]" allUniqueName="[Merge1].[BusinessTravel].[All]" dimensionUniqueName="[Merge1]" displayFolder="" count="0" memberValueDatatype="130" unbalanced="0"/>
    <cacheHierarchy uniqueName="[Merge1].[DailyRate]" caption="DailyRate" attribute="1" defaultMemberUniqueName="[Merge1].[DailyRate].[All]" allUniqueName="[Merge1].[DailyRate].[All]" dimensionUniqueName="[Merge1]" displayFolder="" count="0" memberValueDatatype="20" unbalanced="0"/>
    <cacheHierarchy uniqueName="[Merge1].[Department]" caption="Department" attribute="1" defaultMemberUniqueName="[Merge1].[Department].[All]" allUniqueName="[Merge1].[Department].[All]" dimensionUniqueName="[Merge1]" displayFolder="" count="0" memberValueDatatype="130" unbalanced="0"/>
    <cacheHierarchy uniqueName="[Merge1].[DistanceFromHome]" caption="DistanceFromHome" attribute="1" defaultMemberUniqueName="[Merge1].[DistanceFromHome].[All]" allUniqueName="[Merge1].[DistanceFromHome].[All]" dimensionUniqueName="[Merge1]" displayFolder="" count="0" memberValueDatatype="20" unbalanced="0"/>
    <cacheHierarchy uniqueName="[Merge1].[Education]" caption="Education" attribute="1" defaultMemberUniqueName="[Merge1].[Education].[All]" allUniqueName="[Merge1].[Education].[All]" dimensionUniqueName="[Merge1]" displayFolder="" count="0" memberValueDatatype="20" unbalanced="0"/>
    <cacheHierarchy uniqueName="[Merge1].[EducationField]" caption="EducationField" attribute="1" defaultMemberUniqueName="[Merge1].[EducationField].[All]" allUniqueName="[Merge1].[EducationField].[All]" dimensionUniqueName="[Merge1]" displayFolder="" count="0" memberValueDatatype="130" unbalanced="0"/>
    <cacheHierarchy uniqueName="[Merge1].[EmployeeCount]" caption="EmployeeCount" attribute="1" defaultMemberUniqueName="[Merge1].[EmployeeCount].[All]" allUniqueName="[Merge1].[EmployeeCount].[All]" dimensionUniqueName="[Merge1]" displayFolder="" count="0" memberValueDatatype="20" unbalanced="0"/>
    <cacheHierarchy uniqueName="[Merge1].[EmployeeNumber]" caption="EmployeeNumber" attribute="1" defaultMemberUniqueName="[Merge1].[EmployeeNumber].[All]" allUniqueName="[Merge1].[EmployeeNumber].[All]" dimensionUniqueName="[Merge1]" displayFolder="" count="0" memberValueDatatype="20" unbalanced="0"/>
    <cacheHierarchy uniqueName="[Merge1].[EnvironmentSatisfaction]" caption="EnvironmentSatisfaction" attribute="1" defaultMemberUniqueName="[Merge1].[EnvironmentSatisfaction].[All]" allUniqueName="[Merge1].[EnvironmentSatisfaction].[All]" dimensionUniqueName="[Merge1]" displayFolder="" count="0" memberValueDatatype="20" unbalanced="0"/>
    <cacheHierarchy uniqueName="[Merge1].[Gender]" caption="Gender" attribute="1" defaultMemberUniqueName="[Merge1].[Gender].[All]" allUniqueName="[Merge1].[Gender].[All]" dimensionUniqueName="[Merge1]" displayFolder="" count="2" memberValueDatatype="130" unbalanced="0">
      <fieldsUsage count="2">
        <fieldUsage x="-1"/>
        <fieldUsage x="1"/>
      </fieldsUsage>
    </cacheHierarchy>
    <cacheHierarchy uniqueName="[Merge1].[HourlyRate]" caption="HourlyRate" attribute="1" defaultMemberUniqueName="[Merge1].[HourlyRate].[All]" allUniqueName="[Merge1].[HourlyRate].[All]" dimensionUniqueName="[Merge1]" displayFolder="" count="0" memberValueDatatype="20" unbalanced="0"/>
    <cacheHierarchy uniqueName="[Merge1].[JobInvolvement]" caption="JobInvolvement" attribute="1" defaultMemberUniqueName="[Merge1].[JobInvolvement].[All]" allUniqueName="[Merge1].[JobInvolvement].[All]" dimensionUniqueName="[Merge1]" displayFolder="" count="0" memberValueDatatype="20" unbalanced="0"/>
    <cacheHierarchy uniqueName="[Merge1].[JobLevel]" caption="JobLevel" attribute="1" defaultMemberUniqueName="[Merge1].[JobLevel].[All]" allUniqueName="[Merge1].[JobLevel].[All]" dimensionUniqueName="[Merge1]" displayFolder="" count="0" memberValueDatatype="20" unbalanced="0"/>
    <cacheHierarchy uniqueName="[Merge1].[JobRole]" caption="JobRole" attribute="1" defaultMemberUniqueName="[Merge1].[JobRole].[All]" allUniqueName="[Merge1].[JobRole].[All]" dimensionUniqueName="[Merge1]" displayFolder="" count="2" memberValueDatatype="130" unbalanced="0">
      <fieldsUsage count="2">
        <fieldUsage x="-1"/>
        <fieldUsage x="0"/>
      </fieldsUsage>
    </cacheHierarchy>
    <cacheHierarchy uniqueName="[Merge1].[JobSatisfaction]" caption="JobSatisfaction" attribute="1" defaultMemberUniqueName="[Merge1].[JobSatisfaction].[All]" allUniqueName="[Merge1].[JobSatisfaction].[All]" dimensionUniqueName="[Merge1]" displayFolder="" count="0" memberValueDatatype="20" unbalanced="0"/>
    <cacheHierarchy uniqueName="[Merge1].[MaritalStatus]" caption="MaritalStatus" attribute="1" defaultMemberUniqueName="[Merge1].[MaritalStatus].[All]" allUniqueName="[Merge1].[MaritalStatus].[All]" dimensionUniqueName="[Merge1]" displayFolder="" count="0" memberValueDatatype="130" unbalanced="0"/>
    <cacheHierarchy uniqueName="[Merge1].[Employee ID]" caption="Employee ID" attribute="1" defaultMemberUniqueName="[Merge1].[Employee ID].[All]" allUniqueName="[Merge1].[Employee ID].[All]" dimensionUniqueName="[Merge1]" displayFolder="" count="0" memberValueDatatype="20" unbalanced="0"/>
    <cacheHierarchy uniqueName="[Merge1].[MonthlyIncome]" caption="MonthlyIncome" attribute="1" defaultMemberUniqueName="[Merge1].[MonthlyIncome].[All]" allUniqueName="[Merge1].[MonthlyIncome].[All]" dimensionUniqueName="[Merge1]" displayFolder="" count="0" memberValueDatatype="20" unbalanced="0"/>
    <cacheHierarchy uniqueName="[Merge1].[MonthlyRate]" caption="MonthlyRate" attribute="1" defaultMemberUniqueName="[Merge1].[MonthlyRate].[All]" allUniqueName="[Merge1].[MonthlyRate].[All]" dimensionUniqueName="[Merge1]" displayFolder="" count="0" memberValueDatatype="20" unbalanced="0"/>
    <cacheHierarchy uniqueName="[Merge1].[NumCompaniesWorked]" caption="NumCompaniesWorked" attribute="1" defaultMemberUniqueName="[Merge1].[NumCompaniesWorked].[All]" allUniqueName="[Merge1].[NumCompaniesWorked].[All]" dimensionUniqueName="[Merge1]" displayFolder="" count="0" memberValueDatatype="20" unbalanced="0"/>
    <cacheHierarchy uniqueName="[Merge1].[Over18]" caption="Over18" attribute="1" defaultMemberUniqueName="[Merge1].[Over18].[All]" allUniqueName="[Merge1].[Over18].[All]" dimensionUniqueName="[Merge1]" displayFolder="" count="0" memberValueDatatype="130" unbalanced="0"/>
    <cacheHierarchy uniqueName="[Merge1].[OverTime]" caption="OverTime" attribute="1" defaultMemberUniqueName="[Merge1].[OverTime].[All]" allUniqueName="[Merge1].[OverTime].[All]" dimensionUniqueName="[Merge1]" displayFolder="" count="0" memberValueDatatype="130" unbalanced="0"/>
    <cacheHierarchy uniqueName="[Merge1].[PercentSalaryHike]" caption="PercentSalaryHike" attribute="1" defaultMemberUniqueName="[Merge1].[PercentSalaryHike].[All]" allUniqueName="[Merge1].[PercentSalaryHike].[All]" dimensionUniqueName="[Merge1]" displayFolder="" count="0" memberValueDatatype="20" unbalanced="0"/>
    <cacheHierarchy uniqueName="[Merge1].[PerformanceRating]" caption="PerformanceRating" attribute="1" defaultMemberUniqueName="[Merge1].[PerformanceRating].[All]" allUniqueName="[Merge1].[PerformanceRating].[All]" dimensionUniqueName="[Merge1]" displayFolder="" count="0" memberValueDatatype="20" unbalanced="0"/>
    <cacheHierarchy uniqueName="[Merge1].[RelationshipSatisfaction]" caption="RelationshipSatisfaction" attribute="1" defaultMemberUniqueName="[Merge1].[RelationshipSatisfaction].[All]" allUniqueName="[Merge1].[RelationshipSatisfaction].[All]" dimensionUniqueName="[Merge1]" displayFolder="" count="0" memberValueDatatype="20" unbalanced="0"/>
    <cacheHierarchy uniqueName="[Merge1].[StandardHours]" caption="StandardHours" attribute="1" defaultMemberUniqueName="[Merge1].[StandardHours].[All]" allUniqueName="[Merge1].[StandardHours].[All]" dimensionUniqueName="[Merge1]" displayFolder="" count="0" memberValueDatatype="20" unbalanced="0"/>
    <cacheHierarchy uniqueName="[Merge1].[StockOptionLevel]" caption="StockOptionLevel" attribute="1" defaultMemberUniqueName="[Merge1].[StockOptionLevel].[All]" allUniqueName="[Merge1].[StockOptionLevel].[All]" dimensionUniqueName="[Merge1]" displayFolder="" count="0" memberValueDatatype="20" unbalanced="0"/>
    <cacheHierarchy uniqueName="[Merge1].[TotalWorkingYears]" caption="TotalWorkingYears" attribute="1" defaultMemberUniqueName="[Merge1].[TotalWorkingYears].[All]" allUniqueName="[Merge1].[TotalWorkingYears].[All]" dimensionUniqueName="[Merge1]" displayFolder="" count="0" memberValueDatatype="20" unbalanced="0"/>
    <cacheHierarchy uniqueName="[Merge1].[TrainingTimesLastYear]" caption="TrainingTimesLastYear" attribute="1" defaultMemberUniqueName="[Merge1].[TrainingTimesLastYear].[All]" allUniqueName="[Merge1].[TrainingTimesLastYear].[All]" dimensionUniqueName="[Merge1]" displayFolder="" count="0" memberValueDatatype="20" unbalanced="0"/>
    <cacheHierarchy uniqueName="[Merge1].[WorkLifeBalance]" caption="WorkLifeBalance" attribute="1" defaultMemberUniqueName="[Merge1].[WorkLifeBalance].[All]" allUniqueName="[Merge1].[WorkLifeBalance].[All]" dimensionUniqueName="[Merge1]" displayFolder="" count="0" memberValueDatatype="20" unbalanced="0"/>
    <cacheHierarchy uniqueName="[Merge1].[YearsAtCompany]" caption="YearsAtCompany" attribute="1" defaultMemberUniqueName="[Merge1].[YearsAtCompany].[All]" allUniqueName="[Merge1].[YearsAtCompany].[All]" dimensionUniqueName="[Merge1]" displayFolder="" count="0" memberValueDatatype="20" unbalanced="0"/>
    <cacheHierarchy uniqueName="[Merge1].[YearsInCurrentRole]" caption="YearsInCurrentRole" attribute="1" defaultMemberUniqueName="[Merge1].[YearsInCurrentRole].[All]" allUniqueName="[Merge1].[YearsInCurrentRole].[All]" dimensionUniqueName="[Merge1]" displayFolder="" count="0" memberValueDatatype="20" unbalanced="0"/>
    <cacheHierarchy uniqueName="[Merge1].[YearsSinceLastPromotion]" caption="YearsSinceLastPromotion" attribute="1" defaultMemberUniqueName="[Merge1].[YearsSinceLastPromotion].[All]" allUniqueName="[Merge1].[YearsSinceLastPromotion].[All]" dimensionUniqueName="[Merge1]" displayFolder="" count="0" memberValueDatatype="20" unbalanced="0"/>
    <cacheHierarchy uniqueName="[Merge1].[YearsWithCurrManager]" caption="YearsWithCurrManager" attribute="1" defaultMemberUniqueName="[Merge1].[YearsWithCurrManager].[All]" allUniqueName="[Merge1].[YearsWithCurrManager].[All]" dimensionUniqueName="[Merge1]" displayFolder="" count="0" memberValueDatatype="20" unbalanced="0"/>
    <cacheHierarchy uniqueName="[Merge1].[Attrition Rate]" caption="Attrition Rate" attribute="1" defaultMemberUniqueName="[Merge1].[Attrition Rate].[All]" allUniqueName="[Merge1].[Attrition Rate].[All]" dimensionUniqueName="[Merge1]" displayFolder="" count="0" memberValueDatatype="2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Count of Attrition Rate]" caption="Count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Average of Attrition Rate]" caption="Average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HourlyRate]" caption="Sum of HourlyRate" measure="1" displayFolder="" measureGroup="Merge1" count="0" hidden="1">
      <extLst>
        <ext xmlns:x15="http://schemas.microsoft.com/office/spreadsheetml/2010/11/main" uri="{B97F6D7D-B522-45F9-BDA1-12C45D357490}">
          <x15:cacheHierarchy aggregatedColumn="48"/>
        </ext>
      </extLst>
    </cacheHierarchy>
    <cacheHierarchy uniqueName="[Measures].[Average of HourlyRate]" caption="Average of HourlyRate" measure="1" displayFolder="" measureGroup="Merge1" count="0" oneField="1" hidden="1">
      <fieldsUsage count="1">
        <fieldUsage x="2"/>
      </fieldsUsage>
      <extLst>
        <ext xmlns:x15="http://schemas.microsoft.com/office/spreadsheetml/2010/11/main" uri="{B97F6D7D-B522-45F9-BDA1-12C45D357490}">
          <x15:cacheHierarchy aggregatedColumn="48"/>
        </ext>
      </extLst>
    </cacheHierarchy>
    <cacheHierarchy uniqueName="[Measures].[Sum of Attrition Rate]" caption="Sum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MonthlyIncome]" caption="Sum of MonthlyIncome" measure="1" displayFolder="" measureGroup="Merge1" count="0" hidden="1">
      <extLst>
        <ext xmlns:x15="http://schemas.microsoft.com/office/spreadsheetml/2010/11/main" uri="{B97F6D7D-B522-45F9-BDA1-12C45D357490}">
          <x15:cacheHierarchy aggregatedColumn="55"/>
        </ext>
      </extLst>
    </cacheHierarchy>
    <cacheHierarchy uniqueName="[Measures].[Average of MonthlyIncome]" caption="Average of MonthlyIncome" measure="1" displayFolder="" measureGroup="Merge1" count="0" hidden="1">
      <extLst>
        <ext xmlns:x15="http://schemas.microsoft.com/office/spreadsheetml/2010/11/main" uri="{B97F6D7D-B522-45F9-BDA1-12C45D357490}">
          <x15:cacheHierarchy aggregatedColumn="55"/>
        </ext>
      </extLst>
    </cacheHierarchy>
    <cacheHierarchy uniqueName="[Measures].[Sum of TotalWorkingYears]" caption="Sum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Average of TotalWorkingYears]" caption="Average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Sum of Age]" caption="Sum of Age" measure="1" displayFolder="" measureGroup="Merge1" count="0" hidden="1">
      <extLst>
        <ext xmlns:x15="http://schemas.microsoft.com/office/spreadsheetml/2010/11/main" uri="{B97F6D7D-B522-45F9-BDA1-12C45D357490}">
          <x15:cacheHierarchy aggregatedColumn="36"/>
        </ext>
      </extLst>
    </cacheHierarchy>
    <cacheHierarchy uniqueName="[Measures].[Sum of WorkLifeBalance]" caption="Sum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Count of WorkLifeBalance]" caption="Count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YearsSinceLastPromotion]" caption="Sum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YearsSinceLastPromotion]" caption="Average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WorkLifeBalance]" caption="Average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EmployeeNumber]" caption="Sum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EmployeeNumber]" caption="Count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Attrition]" caption="Count of Attrition" measure="1" displayFolder="" measureGroup="Merge1" count="0" hidden="1">
      <extLst>
        <ext xmlns:x15="http://schemas.microsoft.com/office/spreadsheetml/2010/11/main" uri="{B97F6D7D-B522-45F9-BDA1-12C45D357490}">
          <x15:cacheHierarchy aggregatedColumn="37"/>
        </ext>
      </extLst>
    </cacheHierarchy>
    <cacheHierarchy uniqueName="[Measures].[Sum of EmployeeCount]" caption="Sum of EmployeeCount" measure="1" displayFolder="" measureGroup="Merge1" count="0" hidden="1">
      <extLst>
        <ext xmlns:x15="http://schemas.microsoft.com/office/spreadsheetml/2010/11/main" uri="{B97F6D7D-B522-45F9-BDA1-12C45D357490}">
          <x15:cacheHierarchy aggregatedColumn="44"/>
        </ext>
      </extLst>
    </cacheHierarchy>
    <cacheHierarchy uniqueName="[Measures].[Average of Age]" caption="Average of Age" measure="1" displayFolder="" measureGroup="Merge1" count="0" hidden="1">
      <extLst>
        <ext xmlns:x15="http://schemas.microsoft.com/office/spreadsheetml/2010/11/main" uri="{B97F6D7D-B522-45F9-BDA1-12C45D357490}">
          <x15:cacheHierarchy aggregatedColumn="36"/>
        </ext>
      </extLst>
    </cacheHierarchy>
    <cacheHierarchy uniqueName="[Measures].[Count of EmployeeCount]" caption="Count of EmployeeCount" measure="1" displayFolder="" measureGroup="Merge1" count="0" hidden="1">
      <extLst>
        <ext xmlns:x15="http://schemas.microsoft.com/office/spreadsheetml/2010/11/main" uri="{B97F6D7D-B522-45F9-BDA1-12C45D357490}">
          <x15:cacheHierarchy aggregatedColumn="44"/>
        </ext>
      </extLst>
    </cacheHierarchy>
  </cacheHierarchies>
  <kpis count="0"/>
  <dimensions count="4">
    <dimension name="HR_1" uniqueName="[HR_1]" caption="HR_1"/>
    <dimension name="HR_2" uniqueName="[HR_2]" caption="HR_2"/>
    <dimension measure="1" name="Measures" uniqueName="[Measures]" caption="Measures"/>
    <dimension name="Merge1" uniqueName="[Merge1]" caption="Merge1"/>
  </dimensions>
  <measureGroups count="3">
    <measureGroup name="HR_1" caption="HR_1"/>
    <measureGroup name="HR_2" caption="HR_2"/>
    <measureGroup name="Merge1" caption="Merge1"/>
  </measureGroups>
  <maps count="3">
    <map measureGroup="0" dimension="0"/>
    <map measureGroup="1" dimension="1"/>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deepak gohania" refreshedDate="45017.467188310184" backgroundQuery="1" createdVersion="3" refreshedVersion="8" minRefreshableVersion="3" recordCount="0" supportSubquery="1" supportAdvancedDrill="1">
  <cacheSource type="external" connectionId="4">
    <extLst>
      <ext xmlns:x14="http://schemas.microsoft.com/office/spreadsheetml/2009/9/main" uri="{F057638F-6D5F-4e77-A914-E7F072B9BCA8}">
        <x14:sourceConnection name="ThisWorkbookDataModel"/>
      </ext>
    </extLst>
  </cacheSource>
  <cacheFields count="0"/>
  <cacheHierarchies count="98">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0"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0" memberValueDatatype="130" unbalanced="0"/>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Merge1].[Age]" caption="Age" attribute="1" defaultMemberUniqueName="[Merge1].[Age].[All]" allUniqueName="[Merge1].[Age].[All]" dimensionUniqueName="[Merge1]" displayFolder="" count="0" memberValueDatatype="20" unbalanced="0"/>
    <cacheHierarchy uniqueName="[Merge1].[Attrition]" caption="Attrition" attribute="1" defaultMemberUniqueName="[Merge1].[Attrition].[All]" allUniqueName="[Merge1].[Attrition].[All]" dimensionUniqueName="[Merge1]" displayFolder="" count="0" memberValueDatatype="130" unbalanced="0"/>
    <cacheHierarchy uniqueName="[Merge1].[BusinessTravel]" caption="BusinessTravel" attribute="1" defaultMemberUniqueName="[Merge1].[BusinessTravel].[All]" allUniqueName="[Merge1].[BusinessTravel].[All]" dimensionUniqueName="[Merge1]" displayFolder="" count="0" memberValueDatatype="130" unbalanced="0"/>
    <cacheHierarchy uniqueName="[Merge1].[DailyRate]" caption="DailyRate" attribute="1" defaultMemberUniqueName="[Merge1].[DailyRate].[All]" allUniqueName="[Merge1].[DailyRate].[All]" dimensionUniqueName="[Merge1]" displayFolder="" count="0" memberValueDatatype="20" unbalanced="0"/>
    <cacheHierarchy uniqueName="[Merge1].[Department]" caption="Department" attribute="1" defaultMemberUniqueName="[Merge1].[Department].[All]" allUniqueName="[Merge1].[Department].[All]" dimensionUniqueName="[Merge1]" displayFolder="" count="2" memberValueDatatype="130" unbalanced="0"/>
    <cacheHierarchy uniqueName="[Merge1].[DistanceFromHome]" caption="DistanceFromHome" attribute="1" defaultMemberUniqueName="[Merge1].[DistanceFromHome].[All]" allUniqueName="[Merge1].[DistanceFromHome].[All]" dimensionUniqueName="[Merge1]" displayFolder="" count="0" memberValueDatatype="20" unbalanced="0"/>
    <cacheHierarchy uniqueName="[Merge1].[Education]" caption="Education" attribute="1" defaultMemberUniqueName="[Merge1].[Education].[All]" allUniqueName="[Merge1].[Education].[All]" dimensionUniqueName="[Merge1]" displayFolder="" count="0" memberValueDatatype="20" unbalanced="0"/>
    <cacheHierarchy uniqueName="[Merge1].[EducationField]" caption="EducationField" attribute="1" defaultMemberUniqueName="[Merge1].[EducationField].[All]" allUniqueName="[Merge1].[EducationField].[All]" dimensionUniqueName="[Merge1]" displayFolder="" count="0" memberValueDatatype="130" unbalanced="0"/>
    <cacheHierarchy uniqueName="[Merge1].[EmployeeCount]" caption="EmployeeCount" attribute="1" defaultMemberUniqueName="[Merge1].[EmployeeCount].[All]" allUniqueName="[Merge1].[EmployeeCount].[All]" dimensionUniqueName="[Merge1]" displayFolder="" count="0" memberValueDatatype="20" unbalanced="0"/>
    <cacheHierarchy uniqueName="[Merge1].[EmployeeNumber]" caption="EmployeeNumber" attribute="1" defaultMemberUniqueName="[Merge1].[EmployeeNumber].[All]" allUniqueName="[Merge1].[EmployeeNumber].[All]" dimensionUniqueName="[Merge1]" displayFolder="" count="0" memberValueDatatype="20" unbalanced="0"/>
    <cacheHierarchy uniqueName="[Merge1].[EnvironmentSatisfaction]" caption="EnvironmentSatisfaction" attribute="1" defaultMemberUniqueName="[Merge1].[EnvironmentSatisfaction].[All]" allUniqueName="[Merge1].[EnvironmentSatisfaction].[All]" dimensionUniqueName="[Merge1]" displayFolder="" count="0" memberValueDatatype="20" unbalanced="0"/>
    <cacheHierarchy uniqueName="[Merge1].[Gender]" caption="Gender" attribute="1" defaultMemberUniqueName="[Merge1].[Gender].[All]" allUniqueName="[Merge1].[Gender].[All]" dimensionUniqueName="[Merge1]" displayFolder="" count="2" memberValueDatatype="130" unbalanced="0"/>
    <cacheHierarchy uniqueName="[Merge1].[HourlyRate]" caption="HourlyRate" attribute="1" defaultMemberUniqueName="[Merge1].[HourlyRate].[All]" allUniqueName="[Merge1].[HourlyRate].[All]" dimensionUniqueName="[Merge1]" displayFolder="" count="0" memberValueDatatype="20" unbalanced="0"/>
    <cacheHierarchy uniqueName="[Merge1].[JobInvolvement]" caption="JobInvolvement" attribute="1" defaultMemberUniqueName="[Merge1].[JobInvolvement].[All]" allUniqueName="[Merge1].[JobInvolvement].[All]" dimensionUniqueName="[Merge1]" displayFolder="" count="0" memberValueDatatype="20" unbalanced="0"/>
    <cacheHierarchy uniqueName="[Merge1].[JobLevel]" caption="JobLevel" attribute="1" defaultMemberUniqueName="[Merge1].[JobLevel].[All]" allUniqueName="[Merge1].[JobLevel].[All]" dimensionUniqueName="[Merge1]" displayFolder="" count="0" memberValueDatatype="20" unbalanced="0"/>
    <cacheHierarchy uniqueName="[Merge1].[JobRole]" caption="JobRole" attribute="1" defaultMemberUniqueName="[Merge1].[JobRole].[All]" allUniqueName="[Merge1].[JobRole].[All]" dimensionUniqueName="[Merge1]" displayFolder="" count="2" memberValueDatatype="130" unbalanced="0"/>
    <cacheHierarchy uniqueName="[Merge1].[JobSatisfaction]" caption="JobSatisfaction" attribute="1" defaultMemberUniqueName="[Merge1].[JobSatisfaction].[All]" allUniqueName="[Merge1].[JobSatisfaction].[All]" dimensionUniqueName="[Merge1]" displayFolder="" count="0" memberValueDatatype="20" unbalanced="0"/>
    <cacheHierarchy uniqueName="[Merge1].[MaritalStatus]" caption="MaritalStatus" attribute="1" defaultMemberUniqueName="[Merge1].[MaritalStatus].[All]" allUniqueName="[Merge1].[MaritalStatus].[All]" dimensionUniqueName="[Merge1]" displayFolder="" count="0" memberValueDatatype="130" unbalanced="0"/>
    <cacheHierarchy uniqueName="[Merge1].[Employee ID]" caption="Employee ID" attribute="1" defaultMemberUniqueName="[Merge1].[Employee ID].[All]" allUniqueName="[Merge1].[Employee ID].[All]" dimensionUniqueName="[Merge1]" displayFolder="" count="0" memberValueDatatype="20" unbalanced="0"/>
    <cacheHierarchy uniqueName="[Merge1].[MonthlyIncome]" caption="MonthlyIncome" attribute="1" defaultMemberUniqueName="[Merge1].[MonthlyIncome].[All]" allUniqueName="[Merge1].[MonthlyIncome].[All]" dimensionUniqueName="[Merge1]" displayFolder="" count="0" memberValueDatatype="20" unbalanced="0"/>
    <cacheHierarchy uniqueName="[Merge1].[MonthlyRate]" caption="MonthlyRate" attribute="1" defaultMemberUniqueName="[Merge1].[MonthlyRate].[All]" allUniqueName="[Merge1].[MonthlyRate].[All]" dimensionUniqueName="[Merge1]" displayFolder="" count="0" memberValueDatatype="20" unbalanced="0"/>
    <cacheHierarchy uniqueName="[Merge1].[NumCompaniesWorked]" caption="NumCompaniesWorked" attribute="1" defaultMemberUniqueName="[Merge1].[NumCompaniesWorked].[All]" allUniqueName="[Merge1].[NumCompaniesWorked].[All]" dimensionUniqueName="[Merge1]" displayFolder="" count="0" memberValueDatatype="20" unbalanced="0"/>
    <cacheHierarchy uniqueName="[Merge1].[Over18]" caption="Over18" attribute="1" defaultMemberUniqueName="[Merge1].[Over18].[All]" allUniqueName="[Merge1].[Over18].[All]" dimensionUniqueName="[Merge1]" displayFolder="" count="0" memberValueDatatype="130" unbalanced="0"/>
    <cacheHierarchy uniqueName="[Merge1].[OverTime]" caption="OverTime" attribute="1" defaultMemberUniqueName="[Merge1].[OverTime].[All]" allUniqueName="[Merge1].[OverTime].[All]" dimensionUniqueName="[Merge1]" displayFolder="" count="0" memberValueDatatype="130" unbalanced="0"/>
    <cacheHierarchy uniqueName="[Merge1].[PercentSalaryHike]" caption="PercentSalaryHike" attribute="1" defaultMemberUniqueName="[Merge1].[PercentSalaryHike].[All]" allUniqueName="[Merge1].[PercentSalaryHike].[All]" dimensionUniqueName="[Merge1]" displayFolder="" count="0" memberValueDatatype="20" unbalanced="0"/>
    <cacheHierarchy uniqueName="[Merge1].[PerformanceRating]" caption="PerformanceRating" attribute="1" defaultMemberUniqueName="[Merge1].[PerformanceRating].[All]" allUniqueName="[Merge1].[PerformanceRating].[All]" dimensionUniqueName="[Merge1]" displayFolder="" count="0" memberValueDatatype="20" unbalanced="0"/>
    <cacheHierarchy uniqueName="[Merge1].[RelationshipSatisfaction]" caption="RelationshipSatisfaction" attribute="1" defaultMemberUniqueName="[Merge1].[RelationshipSatisfaction].[All]" allUniqueName="[Merge1].[RelationshipSatisfaction].[All]" dimensionUniqueName="[Merge1]" displayFolder="" count="0" memberValueDatatype="20" unbalanced="0"/>
    <cacheHierarchy uniqueName="[Merge1].[StandardHours]" caption="StandardHours" attribute="1" defaultMemberUniqueName="[Merge1].[StandardHours].[All]" allUniqueName="[Merge1].[StandardHours].[All]" dimensionUniqueName="[Merge1]" displayFolder="" count="0" memberValueDatatype="20" unbalanced="0"/>
    <cacheHierarchy uniqueName="[Merge1].[StockOptionLevel]" caption="StockOptionLevel" attribute="1" defaultMemberUniqueName="[Merge1].[StockOptionLevel].[All]" allUniqueName="[Merge1].[StockOptionLevel].[All]" dimensionUniqueName="[Merge1]" displayFolder="" count="0" memberValueDatatype="20" unbalanced="0"/>
    <cacheHierarchy uniqueName="[Merge1].[TotalWorkingYears]" caption="TotalWorkingYears" attribute="1" defaultMemberUniqueName="[Merge1].[TotalWorkingYears].[All]" allUniqueName="[Merge1].[TotalWorkingYears].[All]" dimensionUniqueName="[Merge1]" displayFolder="" count="0" memberValueDatatype="20" unbalanced="0"/>
    <cacheHierarchy uniqueName="[Merge1].[TrainingTimesLastYear]" caption="TrainingTimesLastYear" attribute="1" defaultMemberUniqueName="[Merge1].[TrainingTimesLastYear].[All]" allUniqueName="[Merge1].[TrainingTimesLastYear].[All]" dimensionUniqueName="[Merge1]" displayFolder="" count="0" memberValueDatatype="20" unbalanced="0"/>
    <cacheHierarchy uniqueName="[Merge1].[WorkLifeBalance]" caption="WorkLifeBalance" attribute="1" defaultMemberUniqueName="[Merge1].[WorkLifeBalance].[All]" allUniqueName="[Merge1].[WorkLifeBalance].[All]" dimensionUniqueName="[Merge1]" displayFolder="" count="0" memberValueDatatype="20" unbalanced="0"/>
    <cacheHierarchy uniqueName="[Merge1].[YearsAtCompany]" caption="YearsAtCompany" attribute="1" defaultMemberUniqueName="[Merge1].[YearsAtCompany].[All]" allUniqueName="[Merge1].[YearsAtCompany].[All]" dimensionUniqueName="[Merge1]" displayFolder="" count="0" memberValueDatatype="20" unbalanced="0"/>
    <cacheHierarchy uniqueName="[Merge1].[YearsInCurrentRole]" caption="YearsInCurrentRole" attribute="1" defaultMemberUniqueName="[Merge1].[YearsInCurrentRole].[All]" allUniqueName="[Merge1].[YearsInCurrentRole].[All]" dimensionUniqueName="[Merge1]" displayFolder="" count="0" memberValueDatatype="20" unbalanced="0"/>
    <cacheHierarchy uniqueName="[Merge1].[YearsSinceLastPromotion]" caption="YearsSinceLastPromotion" attribute="1" defaultMemberUniqueName="[Merge1].[YearsSinceLastPromotion].[All]" allUniqueName="[Merge1].[YearsSinceLastPromotion].[All]" dimensionUniqueName="[Merge1]" displayFolder="" count="0" memberValueDatatype="20" unbalanced="0"/>
    <cacheHierarchy uniqueName="[Merge1].[YearsWithCurrManager]" caption="YearsWithCurrManager" attribute="1" defaultMemberUniqueName="[Merge1].[YearsWithCurrManager].[All]" allUniqueName="[Merge1].[YearsWithCurrManager].[All]" dimensionUniqueName="[Merge1]" displayFolder="" count="0" memberValueDatatype="20" unbalanced="0"/>
    <cacheHierarchy uniqueName="[Merge1].[Attrition Rate]" caption="Attrition Rate" attribute="1" defaultMemberUniqueName="[Merge1].[Attrition Rate].[All]" allUniqueName="[Merge1].[Attrition Rate].[All]" dimensionUniqueName="[Merge1]" displayFolder="" count="0" memberValueDatatype="2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Count of Attrition Rate]" caption="Count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Average of Attrition Rate]" caption="Average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HourlyRate]" caption="Sum of HourlyRate" measure="1" displayFolder="" measureGroup="Merge1" count="0" hidden="1">
      <extLst>
        <ext xmlns:x15="http://schemas.microsoft.com/office/spreadsheetml/2010/11/main" uri="{B97F6D7D-B522-45F9-BDA1-12C45D357490}">
          <x15:cacheHierarchy aggregatedColumn="48"/>
        </ext>
      </extLst>
    </cacheHierarchy>
    <cacheHierarchy uniqueName="[Measures].[Average of HourlyRate]" caption="Average of HourlyRate" measure="1" displayFolder="" measureGroup="Merge1" count="0" hidden="1">
      <extLst>
        <ext xmlns:x15="http://schemas.microsoft.com/office/spreadsheetml/2010/11/main" uri="{B97F6D7D-B522-45F9-BDA1-12C45D357490}">
          <x15:cacheHierarchy aggregatedColumn="48"/>
        </ext>
      </extLst>
    </cacheHierarchy>
    <cacheHierarchy uniqueName="[Measures].[Sum of Attrition Rate]" caption="Sum of Attrition Rate" measure="1" displayFolder="" measureGroup="Merge1" count="0" hidden="1">
      <extLst>
        <ext xmlns:x15="http://schemas.microsoft.com/office/spreadsheetml/2010/11/main" uri="{B97F6D7D-B522-45F9-BDA1-12C45D357490}">
          <x15:cacheHierarchy aggregatedColumn="72"/>
        </ext>
      </extLst>
    </cacheHierarchy>
    <cacheHierarchy uniqueName="[Measures].[Sum of MonthlyIncome]" caption="Sum of MonthlyIncome" measure="1" displayFolder="" measureGroup="Merge1" count="0" hidden="1">
      <extLst>
        <ext xmlns:x15="http://schemas.microsoft.com/office/spreadsheetml/2010/11/main" uri="{B97F6D7D-B522-45F9-BDA1-12C45D357490}">
          <x15:cacheHierarchy aggregatedColumn="55"/>
        </ext>
      </extLst>
    </cacheHierarchy>
    <cacheHierarchy uniqueName="[Measures].[Average of MonthlyIncome]" caption="Average of MonthlyIncome" measure="1" displayFolder="" measureGroup="Merge1" count="0" hidden="1">
      <extLst>
        <ext xmlns:x15="http://schemas.microsoft.com/office/spreadsheetml/2010/11/main" uri="{B97F6D7D-B522-45F9-BDA1-12C45D357490}">
          <x15:cacheHierarchy aggregatedColumn="55"/>
        </ext>
      </extLst>
    </cacheHierarchy>
    <cacheHierarchy uniqueName="[Measures].[Sum of TotalWorkingYears]" caption="Sum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Average of TotalWorkingYears]" caption="Average of TotalWorkingYears" measure="1" displayFolder="" measureGroup="Merge1" count="0" hidden="1">
      <extLst>
        <ext xmlns:x15="http://schemas.microsoft.com/office/spreadsheetml/2010/11/main" uri="{B97F6D7D-B522-45F9-BDA1-12C45D357490}">
          <x15:cacheHierarchy aggregatedColumn="65"/>
        </ext>
      </extLst>
    </cacheHierarchy>
    <cacheHierarchy uniqueName="[Measures].[Sum of Age]" caption="Sum of Age" measure="1" displayFolder="" measureGroup="Merge1" count="0" hidden="1">
      <extLst>
        <ext xmlns:x15="http://schemas.microsoft.com/office/spreadsheetml/2010/11/main" uri="{B97F6D7D-B522-45F9-BDA1-12C45D357490}">
          <x15:cacheHierarchy aggregatedColumn="36"/>
        </ext>
      </extLst>
    </cacheHierarchy>
    <cacheHierarchy uniqueName="[Measures].[Sum of WorkLifeBalance]" caption="Sum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Count of WorkLifeBalance]" caption="Count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YearsSinceLastPromotion]" caption="Sum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YearsSinceLastPromotion]" caption="Average of YearsSinceLastPromotion" measure="1" displayFolder="" measureGroup="Merge1" count="0" hidden="1">
      <extLst>
        <ext xmlns:x15="http://schemas.microsoft.com/office/spreadsheetml/2010/11/main" uri="{B97F6D7D-B522-45F9-BDA1-12C45D357490}">
          <x15:cacheHierarchy aggregatedColumn="70"/>
        </ext>
      </extLst>
    </cacheHierarchy>
    <cacheHierarchy uniqueName="[Measures].[Average of WorkLifeBalance]" caption="Average of WorkLifeBalance" measure="1" displayFolder="" measureGroup="Merge1" count="0" hidden="1">
      <extLst>
        <ext xmlns:x15="http://schemas.microsoft.com/office/spreadsheetml/2010/11/main" uri="{B97F6D7D-B522-45F9-BDA1-12C45D357490}">
          <x15:cacheHierarchy aggregatedColumn="67"/>
        </ext>
      </extLst>
    </cacheHierarchy>
    <cacheHierarchy uniqueName="[Measures].[Sum of EmployeeNumber]" caption="Sum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EmployeeNumber]" caption="Count of EmployeeNumber" measure="1" displayFolder="" measureGroup="Merge1" count="0" hidden="1">
      <extLst>
        <ext xmlns:x15="http://schemas.microsoft.com/office/spreadsheetml/2010/11/main" uri="{B97F6D7D-B522-45F9-BDA1-12C45D357490}">
          <x15:cacheHierarchy aggregatedColumn="45"/>
        </ext>
      </extLst>
    </cacheHierarchy>
    <cacheHierarchy uniqueName="[Measures].[Count of Attrition]" caption="Count of Attrition" measure="1" displayFolder="" measureGroup="Merge1" count="0" hidden="1">
      <extLst>
        <ext xmlns:x15="http://schemas.microsoft.com/office/spreadsheetml/2010/11/main" uri="{B97F6D7D-B522-45F9-BDA1-12C45D357490}">
          <x15:cacheHierarchy aggregatedColumn="37"/>
        </ext>
      </extLst>
    </cacheHierarchy>
    <cacheHierarchy uniqueName="[Measures].[Sum of EmployeeCount]" caption="Sum of EmployeeCount" measure="1" displayFolder="" measureGroup="Merge1" count="0" hidden="1">
      <extLst>
        <ext xmlns:x15="http://schemas.microsoft.com/office/spreadsheetml/2010/11/main" uri="{B97F6D7D-B522-45F9-BDA1-12C45D357490}">
          <x15:cacheHierarchy aggregatedColumn="44"/>
        </ext>
      </extLst>
    </cacheHierarchy>
    <cacheHierarchy uniqueName="[Measures].[Average of Age]" caption="Average of Age" measure="1" displayFolder="" measureGroup="Merge1" count="0" hidden="1">
      <extLst>
        <ext xmlns:x15="http://schemas.microsoft.com/office/spreadsheetml/2010/11/main" uri="{B97F6D7D-B522-45F9-BDA1-12C45D357490}">
          <x15:cacheHierarchy aggregatedColumn="36"/>
        </ext>
      </extLst>
    </cacheHierarchy>
    <cacheHierarchy uniqueName="[Measures].[Count of EmployeeCount]" caption="Count of EmployeeCount" measure="1" displayFolder="" measureGroup="Merge1" count="0" hidden="1">
      <extLst>
        <ext xmlns:x15="http://schemas.microsoft.com/office/spreadsheetml/2010/11/main" uri="{B97F6D7D-B522-45F9-BDA1-12C45D357490}">
          <x15:cacheHierarchy aggregatedColumn="44"/>
        </ext>
      </extLst>
    </cacheHierarchy>
  </cacheHierarchies>
  <kpis count="0"/>
  <extLst>
    <ext xmlns:x14="http://schemas.microsoft.com/office/spreadsheetml/2009/9/main" uri="{725AE2AE-9491-48be-B2B4-4EB974FC3084}">
      <x14:pivotCacheDefinition slicerData="1" pivotCacheId="177565622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name="PivotTable1" cacheId="14" applyNumberFormats="0" applyBorderFormats="0" applyFontFormats="0" applyPatternFormats="0" applyAlignmentFormats="0" applyWidthHeightFormats="1" dataCaption="Values" tag="829bb348-524c-4fe3-bfbd-1df46433afde" updatedVersion="5" minRefreshableVersion="3" useAutoFormatting="1" itemPrintTitles="1" createdVersion="8" indent="0" compact="0" compactData="0" multipleFieldFilters="0" chartFormat="22">
  <location ref="A4:B11" firstHeaderRow="1" firstDataRow="1" firstDataCol="1"/>
  <pivotFields count="3">
    <pivotField axis="axisRow" compact="0" allDrilled="1" outline="0" subtotalTop="0" showAll="0" dataSourceSort="1" defaultSubtotal="0" defaultAttributeDrillState="1">
      <items count="6">
        <item x="0"/>
        <item x="1"/>
        <item x="2"/>
        <item x="3"/>
        <item x="4"/>
        <item x="5"/>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Average of Attrition Rate" fld="1" subtotal="average" baseField="0" baseItem="0" numFmtId="9"/>
  </dataFields>
  <formats count="1">
    <format dxfId="5">
      <pivotArea outline="0" collapsedLevelsAreSubtotals="1" fieldPosition="0"/>
    </format>
  </formats>
  <chartFormats count="43">
    <chartFormat chart="0" format="0" series="1">
      <pivotArea type="data" outline="0" fieldPosition="0">
        <references count="1">
          <reference field="4294967294" count="1" selected="0">
            <x v="0"/>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0" count="1" selected="0">
            <x v="0"/>
          </reference>
        </references>
      </pivotArea>
    </chartFormat>
    <chartFormat chart="2" format="10">
      <pivotArea type="data" outline="0" fieldPosition="0">
        <references count="2">
          <reference field="4294967294" count="1" selected="0">
            <x v="0"/>
          </reference>
          <reference field="0" count="1" selected="0">
            <x v="1"/>
          </reference>
        </references>
      </pivotArea>
    </chartFormat>
    <chartFormat chart="2" format="11">
      <pivotArea type="data" outline="0" fieldPosition="0">
        <references count="2">
          <reference field="4294967294" count="1" selected="0">
            <x v="0"/>
          </reference>
          <reference field="0" count="1" selected="0">
            <x v="2"/>
          </reference>
        </references>
      </pivotArea>
    </chartFormat>
    <chartFormat chart="2" format="12">
      <pivotArea type="data" outline="0" fieldPosition="0">
        <references count="2">
          <reference field="4294967294" count="1" selected="0">
            <x v="0"/>
          </reference>
          <reference field="0" count="1" selected="0">
            <x v="3"/>
          </reference>
        </references>
      </pivotArea>
    </chartFormat>
    <chartFormat chart="2" format="13">
      <pivotArea type="data" outline="0" fieldPosition="0">
        <references count="2">
          <reference field="4294967294" count="1" selected="0">
            <x v="0"/>
          </reference>
          <reference field="0" count="1" selected="0">
            <x v="4"/>
          </reference>
        </references>
      </pivotArea>
    </chartFormat>
    <chartFormat chart="2" format="14">
      <pivotArea type="data" outline="0" fieldPosition="0">
        <references count="2">
          <reference field="4294967294" count="1" selected="0">
            <x v="0"/>
          </reference>
          <reference field="0" count="1" selected="0">
            <x v="5"/>
          </reference>
        </references>
      </pivotArea>
    </chartFormat>
    <chartFormat chart="4" format="8" series="1">
      <pivotArea type="data" outline="0" fieldPosition="0">
        <references count="1">
          <reference field="4294967294" count="1" selected="0">
            <x v="0"/>
          </reference>
        </references>
      </pivotArea>
    </chartFormat>
    <chartFormat chart="4" format="9">
      <pivotArea type="data" outline="0" fieldPosition="0">
        <references count="2">
          <reference field="4294967294" count="1" selected="0">
            <x v="0"/>
          </reference>
          <reference field="0" count="1" selected="0">
            <x v="0"/>
          </reference>
        </references>
      </pivotArea>
    </chartFormat>
    <chartFormat chart="4" format="10">
      <pivotArea type="data" outline="0" fieldPosition="0">
        <references count="2">
          <reference field="4294967294" count="1" selected="0">
            <x v="0"/>
          </reference>
          <reference field="0" count="1" selected="0">
            <x v="1"/>
          </reference>
        </references>
      </pivotArea>
    </chartFormat>
    <chartFormat chart="4" format="11">
      <pivotArea type="data" outline="0" fieldPosition="0">
        <references count="2">
          <reference field="4294967294" count="1" selected="0">
            <x v="0"/>
          </reference>
          <reference field="0" count="1" selected="0">
            <x v="2"/>
          </reference>
        </references>
      </pivotArea>
    </chartFormat>
    <chartFormat chart="4" format="12">
      <pivotArea type="data" outline="0" fieldPosition="0">
        <references count="2">
          <reference field="4294967294" count="1" selected="0">
            <x v="0"/>
          </reference>
          <reference field="0" count="1" selected="0">
            <x v="3"/>
          </reference>
        </references>
      </pivotArea>
    </chartFormat>
    <chartFormat chart="4" format="13">
      <pivotArea type="data" outline="0" fieldPosition="0">
        <references count="2">
          <reference field="4294967294" count="1" selected="0">
            <x v="0"/>
          </reference>
          <reference field="0" count="1" selected="0">
            <x v="4"/>
          </reference>
        </references>
      </pivotArea>
    </chartFormat>
    <chartFormat chart="4" format="14">
      <pivotArea type="data" outline="0" fieldPosition="0">
        <references count="2">
          <reference field="4294967294" count="1" selected="0">
            <x v="0"/>
          </reference>
          <reference field="0" count="1" selected="0">
            <x v="5"/>
          </reference>
        </references>
      </pivotArea>
    </chartFormat>
    <chartFormat chart="6" format="2"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 chart="0" format="3">
      <pivotArea type="data" outline="0" fieldPosition="0">
        <references count="2">
          <reference field="4294967294" count="1" selected="0">
            <x v="0"/>
          </reference>
          <reference field="0" count="1" selected="0">
            <x v="5"/>
          </reference>
        </references>
      </pivotArea>
    </chartFormat>
    <chartFormat chart="0" format="4">
      <pivotArea type="data" outline="0" fieldPosition="0">
        <references count="2">
          <reference field="4294967294" count="1" selected="0">
            <x v="0"/>
          </reference>
          <reference field="0" count="1" selected="0">
            <x v="4"/>
          </reference>
        </references>
      </pivotArea>
    </chartFormat>
    <chartFormat chart="0" format="5">
      <pivotArea type="data" outline="0" fieldPosition="0">
        <references count="2">
          <reference field="4294967294" count="1" selected="0">
            <x v="0"/>
          </reference>
          <reference field="0" count="1" selected="0">
            <x v="3"/>
          </reference>
        </references>
      </pivotArea>
    </chartFormat>
    <chartFormat chart="0" format="6">
      <pivotArea type="data" outline="0" fieldPosition="0">
        <references count="2">
          <reference field="4294967294" count="1" selected="0">
            <x v="0"/>
          </reference>
          <reference field="0" count="1" selected="0">
            <x v="2"/>
          </reference>
        </references>
      </pivotArea>
    </chartFormat>
    <chartFormat chart="11" format="14" series="1">
      <pivotArea type="data" outline="0" fieldPosition="0">
        <references count="1">
          <reference field="4294967294" count="1" selected="0">
            <x v="0"/>
          </reference>
        </references>
      </pivotArea>
    </chartFormat>
    <chartFormat chart="11" format="15">
      <pivotArea type="data" outline="0" fieldPosition="0">
        <references count="2">
          <reference field="4294967294" count="1" selected="0">
            <x v="0"/>
          </reference>
          <reference field="0" count="1" selected="0">
            <x v="0"/>
          </reference>
        </references>
      </pivotArea>
    </chartFormat>
    <chartFormat chart="11" format="16">
      <pivotArea type="data" outline="0" fieldPosition="0">
        <references count="2">
          <reference field="4294967294" count="1" selected="0">
            <x v="0"/>
          </reference>
          <reference field="0" count="1" selected="0">
            <x v="1"/>
          </reference>
        </references>
      </pivotArea>
    </chartFormat>
    <chartFormat chart="11" format="17">
      <pivotArea type="data" outline="0" fieldPosition="0">
        <references count="2">
          <reference field="4294967294" count="1" selected="0">
            <x v="0"/>
          </reference>
          <reference field="0" count="1" selected="0">
            <x v="2"/>
          </reference>
        </references>
      </pivotArea>
    </chartFormat>
    <chartFormat chart="11" format="18">
      <pivotArea type="data" outline="0" fieldPosition="0">
        <references count="2">
          <reference field="4294967294" count="1" selected="0">
            <x v="0"/>
          </reference>
          <reference field="0" count="1" selected="0">
            <x v="3"/>
          </reference>
        </references>
      </pivotArea>
    </chartFormat>
    <chartFormat chart="11" format="19">
      <pivotArea type="data" outline="0" fieldPosition="0">
        <references count="2">
          <reference field="4294967294" count="1" selected="0">
            <x v="0"/>
          </reference>
          <reference field="0" count="1" selected="0">
            <x v="4"/>
          </reference>
        </references>
      </pivotArea>
    </chartFormat>
    <chartFormat chart="11" format="20">
      <pivotArea type="data" outline="0" fieldPosition="0">
        <references count="2">
          <reference field="4294967294" count="1" selected="0">
            <x v="0"/>
          </reference>
          <reference field="0" count="1" selected="0">
            <x v="5"/>
          </reference>
        </references>
      </pivotArea>
    </chartFormat>
    <chartFormat chart="20" format="7" series="1">
      <pivotArea type="data" outline="0" fieldPosition="0">
        <references count="1">
          <reference field="4294967294" count="1" selected="0">
            <x v="0"/>
          </reference>
        </references>
      </pivotArea>
    </chartFormat>
    <chartFormat chart="20" format="8">
      <pivotArea type="data" outline="0" fieldPosition="0">
        <references count="2">
          <reference field="4294967294" count="1" selected="0">
            <x v="0"/>
          </reference>
          <reference field="0" count="1" selected="0">
            <x v="0"/>
          </reference>
        </references>
      </pivotArea>
    </chartFormat>
    <chartFormat chart="20" format="9">
      <pivotArea type="data" outline="0" fieldPosition="0">
        <references count="2">
          <reference field="4294967294" count="1" selected="0">
            <x v="0"/>
          </reference>
          <reference field="0" count="1" selected="0">
            <x v="1"/>
          </reference>
        </references>
      </pivotArea>
    </chartFormat>
    <chartFormat chart="20" format="10">
      <pivotArea type="data" outline="0" fieldPosition="0">
        <references count="2">
          <reference field="4294967294" count="1" selected="0">
            <x v="0"/>
          </reference>
          <reference field="0" count="1" selected="0">
            <x v="2"/>
          </reference>
        </references>
      </pivotArea>
    </chartFormat>
    <chartFormat chart="20" format="11">
      <pivotArea type="data" outline="0" fieldPosition="0">
        <references count="2">
          <reference field="4294967294" count="1" selected="0">
            <x v="0"/>
          </reference>
          <reference field="0" count="1" selected="0">
            <x v="3"/>
          </reference>
        </references>
      </pivotArea>
    </chartFormat>
    <chartFormat chart="20" format="12">
      <pivotArea type="data" outline="0" fieldPosition="0">
        <references count="2">
          <reference field="4294967294" count="1" selected="0">
            <x v="0"/>
          </reference>
          <reference field="0" count="1" selected="0">
            <x v="4"/>
          </reference>
        </references>
      </pivotArea>
    </chartFormat>
    <chartFormat chart="20" format="13">
      <pivotArea type="data" outline="0" fieldPosition="0">
        <references count="2">
          <reference field="4294967294" count="1" selected="0">
            <x v="0"/>
          </reference>
          <reference field="0" count="1" selected="0">
            <x v="5"/>
          </reference>
        </references>
      </pivotArea>
    </chartFormat>
    <chartFormat chart="21" format="14" series="1">
      <pivotArea type="data" outline="0" fieldPosition="0">
        <references count="1">
          <reference field="4294967294" count="1" selected="0">
            <x v="0"/>
          </reference>
        </references>
      </pivotArea>
    </chartFormat>
    <chartFormat chart="21" format="15">
      <pivotArea type="data" outline="0" fieldPosition="0">
        <references count="2">
          <reference field="4294967294" count="1" selected="0">
            <x v="0"/>
          </reference>
          <reference field="0" count="1" selected="0">
            <x v="0"/>
          </reference>
        </references>
      </pivotArea>
    </chartFormat>
    <chartFormat chart="21" format="16">
      <pivotArea type="data" outline="0" fieldPosition="0">
        <references count="2">
          <reference field="4294967294" count="1" selected="0">
            <x v="0"/>
          </reference>
          <reference field="0" count="1" selected="0">
            <x v="1"/>
          </reference>
        </references>
      </pivotArea>
    </chartFormat>
    <chartFormat chart="21" format="17">
      <pivotArea type="data" outline="0" fieldPosition="0">
        <references count="2">
          <reference field="4294967294" count="1" selected="0">
            <x v="0"/>
          </reference>
          <reference field="0" count="1" selected="0">
            <x v="2"/>
          </reference>
        </references>
      </pivotArea>
    </chartFormat>
    <chartFormat chart="21" format="18">
      <pivotArea type="data" outline="0" fieldPosition="0">
        <references count="2">
          <reference field="4294967294" count="1" selected="0">
            <x v="0"/>
          </reference>
          <reference field="0" count="1" selected="0">
            <x v="3"/>
          </reference>
        </references>
      </pivotArea>
    </chartFormat>
    <chartFormat chart="21" format="19">
      <pivotArea type="data" outline="0" fieldPosition="0">
        <references count="2">
          <reference field="4294967294" count="1" selected="0">
            <x v="0"/>
          </reference>
          <reference field="0" count="1" selected="0">
            <x v="4"/>
          </reference>
        </references>
      </pivotArea>
    </chartFormat>
    <chartFormat chart="21" format="20">
      <pivotArea type="data" outline="0" fieldPosition="0">
        <references count="2">
          <reference field="4294967294" count="1" selected="0">
            <x v="0"/>
          </reference>
          <reference field="0" count="1" selected="0">
            <x v="5"/>
          </reference>
        </references>
      </pivotArea>
    </chartFormat>
  </chartFormats>
  <pivotHierarchies count="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Merge1].[Gender].&amp;[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Attrition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10"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Merge1">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name="PivotTable2" cacheId="32" applyNumberFormats="0" applyBorderFormats="0" applyFontFormats="0" applyPatternFormats="0" applyAlignmentFormats="0" applyWidthHeightFormats="1" dataCaption="Values" tag="42c106f0-5043-492d-bf5e-13b4cd12f28e" updatedVersion="5" minRefreshableVersion="3" useAutoFormatting="1" subtotalHiddenItems="1" itemPrintTitles="1" createdVersion="8" indent="0" compact="0" compactData="0" multipleFieldFilters="0" chartFormat="8">
  <location ref="A5:C7" firstHeaderRow="1" firstDataRow="1" firstDataCol="2"/>
  <pivotFields count="3">
    <pivotField axis="axisRow" compact="0" allDrilled="1" outline="0" subtotalTop="0" showAll="0" dataSourceSort="1" defaultSubtotal="0" defaultAttributeDrillState="1">
      <items count="1">
        <item s="1" x="0"/>
      </items>
    </pivotField>
    <pivotField axis="axisRow" compact="0" allDrilled="1" outline="0" subtotalTop="0" showAll="0" dataSourceSort="1" defaultSubtotal="0" defaultAttributeDrillState="1">
      <items count="1">
        <item s="1" x="0"/>
      </items>
    </pivotField>
    <pivotField dataField="1" compact="0" outline="0" subtotalTop="0" showAll="0" defaultSubtotal="0"/>
  </pivotFields>
  <rowFields count="2">
    <field x="0"/>
    <field x="1"/>
  </rowFields>
  <rowItems count="2">
    <i>
      <x/>
      <x/>
    </i>
    <i t="grand">
      <x/>
    </i>
  </rowItems>
  <colItems count="1">
    <i/>
  </colItems>
  <dataFields count="1">
    <dataField name="Average of HourlyRate" fld="2" subtotal="average" baseField="1" baseItem="0" numFmtId="2"/>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erage of Hourly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rowHierarchiesUsage count="2">
    <rowHierarchyUsage hierarchyUsage="51"/>
    <rowHierarchyUsage hierarchyUsage="4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Merge1">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PivotTable3" cacheId="17" applyNumberFormats="0" applyBorderFormats="0" applyFontFormats="0" applyPatternFormats="0" applyAlignmentFormats="0" applyWidthHeightFormats="1" dataCaption="Values" tag="981c6a1b-0dc6-4879-b4f5-530e96962dd8" updatedVersion="5" minRefreshableVersion="3" useAutoFormatting="1" itemPrintTitles="1" createdVersion="8" indent="0" compact="0" compactData="0" multipleFieldFilters="0" chartFormat="5">
  <location ref="A4:C11" firstHeaderRow="0" firstDataRow="1" firstDataCol="1"/>
  <pivotFields count="4">
    <pivotField axis="axisRow" compact="0" allDrilled="1" outline="0" subtotalTop="0" showAll="0" dataSourceSort="1" defaultSubtotal="0" defaultAttributeDrillState="1">
      <items count="6">
        <item x="0"/>
        <item x="1"/>
        <item x="2"/>
        <item x="3"/>
        <item x="4"/>
        <item x="5"/>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1">
    <field x="0"/>
  </rowFields>
  <rowItems count="7">
    <i>
      <x/>
    </i>
    <i>
      <x v="1"/>
    </i>
    <i>
      <x v="2"/>
    </i>
    <i>
      <x v="3"/>
    </i>
    <i>
      <x v="4"/>
    </i>
    <i>
      <x v="5"/>
    </i>
    <i t="grand">
      <x/>
    </i>
  </rowItems>
  <colFields count="1">
    <field x="-2"/>
  </colFields>
  <colItems count="2">
    <i>
      <x/>
    </i>
    <i i="1">
      <x v="1"/>
    </i>
  </colItems>
  <dataFields count="2">
    <dataField name="Average of Attrition Rate" fld="1" subtotal="average" baseField="0" baseItem="0" numFmtId="10"/>
    <dataField name="Average of MonthlyIncome" fld="2" subtotal="average" baseField="0" baseItem="0" numFmtId="4"/>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1"/>
          </reference>
        </references>
      </pivotArea>
    </chartFormat>
    <chartFormat chart="4" format="5" series="1">
      <pivotArea type="data" outline="0" fieldPosition="0">
        <references count="1">
          <reference field="4294967294" count="1" selected="0">
            <x v="0"/>
          </reference>
        </references>
      </pivotArea>
    </chartFormat>
  </chartFormats>
  <pivotHierarchies count="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Merge1].[Gender].&amp;[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Attrition Rate"/>
    <pivotHierarchy dragToData="1"/>
    <pivotHierarchy dragToData="1"/>
    <pivotHierarchy dragToData="1"/>
    <pivotHierarchy dragToData="1" caption="Sum of MonthlyIncome"/>
    <pivotHierarchy dragToData="1" caption="Average of MonthlyInco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rowHierarchiesUsage count="1">
    <rowHierarchyUsage hierarchyUsage="4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Merge1">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name="PivotTable4" cacheId="20" applyNumberFormats="0" applyBorderFormats="0" applyFontFormats="0" applyPatternFormats="0" applyAlignmentFormats="0" applyWidthHeightFormats="1" dataCaption="Values" tag="64b7abf8-f11c-49e7-b1a3-fead0b744a54" updatedVersion="5" minRefreshableVersion="3" useAutoFormatting="1" itemPrintTitles="1" createdVersion="8" indent="0" compact="0" compactData="0" multipleFieldFilters="0" chartFormat="5">
  <location ref="A5:B12" firstHeaderRow="1" firstDataRow="1" firstDataCol="1"/>
  <pivotFields count="3">
    <pivotField axis="axisRow" compact="0" allDrilled="1" outline="0" subtotalTop="0" showAll="0" dataSourceSort="1" defaultSubtotal="0" defaultAttributeDrillState="1">
      <items count="6">
        <item x="0"/>
        <item x="1"/>
        <item x="2"/>
        <item x="3"/>
        <item x="4"/>
        <item x="5"/>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Average of Working Years" fld="1" subtotal="average" baseField="0" baseItem="0" numFmtId="3"/>
  </dataFields>
  <formats count="1">
    <format dxfId="4">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Merge1].[Gender].&amp;[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Working Yea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Merge1">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name="PivotTable2" cacheId="29" applyNumberFormats="0" applyBorderFormats="0" applyFontFormats="0" applyPatternFormats="0" applyAlignmentFormats="0" applyWidthHeightFormats="1" dataCaption="Values" tag="bc44844a-51bb-46b7-968a-edb58ed5d741" updatedVersion="5" minRefreshableVersion="3" useAutoFormatting="1" itemPrintTitles="1" createdVersion="8" indent="0" compact="0" compactData="0" multipleFieldFilters="0" chartFormat="5">
  <location ref="A4:F7" firstHeaderRow="1" firstDataRow="2" firstDataCol="1"/>
  <pivotFields count="4">
    <pivotField axis="axisRow" compact="0" allDrilled="1" outline="0" subtotalTop="0" showAll="0" dataSourceSort="1" defaultSubtotal="0" defaultAttributeDrillState="1">
      <items count="1">
        <item s="1" x="0"/>
      </items>
    </pivotField>
    <pivotField axis="axisCol" compact="0" allDrilled="1" outline="0" subtotalTop="0" showAll="0" dataSourceSort="1" defaultSubtotal="0" defaultAttributeDrillState="1">
      <items count="4">
        <item n="Poor" x="0"/>
        <item n="Average" x="1"/>
        <item n="Good" x="2"/>
        <item n="Excellent" x="3"/>
      </items>
    </pivotField>
    <pivotField dataField="1" compact="0" outline="0" subtotalTop="0" showAll="0" defaultSubtotal="0"/>
    <pivotField compact="0" allDrilled="1" outline="0" showAll="0" dataSourceSort="1" defaultAttributeDrillState="1"/>
  </pivotFields>
  <rowFields count="1">
    <field x="0"/>
  </rowFields>
  <rowItems count="2">
    <i>
      <x/>
    </i>
    <i t="grand">
      <x/>
    </i>
  </rowItems>
  <colFields count="1">
    <field x="1"/>
  </colFields>
  <colItems count="5">
    <i>
      <x/>
    </i>
    <i>
      <x v="1"/>
    </i>
    <i>
      <x v="2"/>
    </i>
    <i>
      <x v="3"/>
    </i>
    <i t="grand">
      <x/>
    </i>
  </colItems>
  <dataFields count="1">
    <dataField name="Count of WorkLifeBalance" fld="2" subtotal="count" baseField="0" baseItem="0"/>
  </dataFields>
  <chartFormats count="8">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4" format="8" series="1">
      <pivotArea type="data" outline="0" fieldPosition="0">
        <references count="2">
          <reference field="4294967294" count="1" selected="0">
            <x v="0"/>
          </reference>
          <reference field="1" count="1" selected="0">
            <x v="0"/>
          </reference>
        </references>
      </pivotArea>
    </chartFormat>
    <chartFormat chart="4" format="9" series="1">
      <pivotArea type="data" outline="0" fieldPosition="0">
        <references count="2">
          <reference field="4294967294" count="1" selected="0">
            <x v="0"/>
          </reference>
          <reference field="1" count="1" selected="0">
            <x v="1"/>
          </reference>
        </references>
      </pivotArea>
    </chartFormat>
    <chartFormat chart="4" format="10" series="1">
      <pivotArea type="data" outline="0" fieldPosition="0">
        <references count="2">
          <reference field="4294967294" count="1" selected="0">
            <x v="0"/>
          </reference>
          <reference field="1" count="1" selected="0">
            <x v="2"/>
          </reference>
        </references>
      </pivotArea>
    </chartFormat>
    <chartFormat chart="4" format="11" series="1">
      <pivotArea type="data" outline="0" fieldPosition="0">
        <references count="2">
          <reference field="4294967294" count="1" selected="0">
            <x v="0"/>
          </reference>
          <reference field="1" count="1" selected="0">
            <x v="3"/>
          </reference>
        </references>
      </pivotArea>
    </chartFormat>
  </chartFormats>
  <pivotHierarchies count="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erge1].[Gender].&amp;[Male]"/>
      </members>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rowHierarchiesUsage count="1">
    <rowHierarchyUsage hierarchyUsage="51"/>
  </rowHierarchiesUsage>
  <colHierarchiesUsage count="1">
    <colHierarchyUsage hierarchyUsage="6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Merge1">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name="PivotTable6" cacheId="23" applyNumberFormats="0" applyBorderFormats="0" applyFontFormats="0" applyPatternFormats="0" applyAlignmentFormats="0" applyWidthHeightFormats="1" dataCaption="Values" tag="c6399bdb-4558-4e79-b25c-555318398e7e" updatedVersion="5" minRefreshableVersion="3" useAutoFormatting="1" itemPrintTitles="1" createdVersion="8" indent="0" compact="0" compactData="0" multipleFieldFilters="0" chartFormat="6">
  <location ref="A4:C6" firstHeaderRow="0" firstDataRow="1" firstDataCol="1"/>
  <pivotFields count="4">
    <pivotField axis="axisRow" compact="0" allDrilled="1" outline="0" subtotalTop="0" showAll="0" dataSourceSort="1" defaultSubtotal="0" defaultAttributeDrillState="1">
      <items count="1">
        <item s="1" x="0"/>
      </items>
    </pivotField>
    <pivotField dataField="1" compact="0" outline="0" subtotalTop="0" showAll="0" defaultSubtotal="0"/>
    <pivotField dataField="1" compact="0" outline="0" subtotalTop="0" showAll="0" defaultSubtotal="0"/>
    <pivotField compact="0" allDrilled="1" outline="0" showAll="0" dataSourceSort="1" defaultAttributeDrillState="1"/>
  </pivotFields>
  <rowFields count="1">
    <field x="0"/>
  </rowFields>
  <rowItems count="2">
    <i>
      <x/>
    </i>
    <i t="grand">
      <x/>
    </i>
  </rowItems>
  <colFields count="1">
    <field x="-2"/>
  </colFields>
  <colItems count="2">
    <i>
      <x/>
    </i>
    <i i="1">
      <x v="1"/>
    </i>
  </colItems>
  <dataFields count="2">
    <dataField name="Average of Attrition Rate" fld="1" subtotal="average" baseField="0" baseItem="0" numFmtId="10"/>
    <dataField name="Average of YearsSinceLastPromotion" fld="2" subtotal="average" baseField="0" baseItem="0" numFmtId="2"/>
  </dataFields>
  <formats count="1">
    <format dxfId="3">
      <pivotArea outline="0" fieldPosition="0">
        <references count="1">
          <reference field="4294967294" count="1" selected="0">
            <x v="1"/>
          </reference>
        </references>
      </pivotArea>
    </format>
  </formats>
  <chartFormats count="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erge1].[Gender].&amp;[Male]"/>
      </members>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Attrition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YearsSinceLastPromotion"/>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rowHierarchiesUsage count="1">
    <rowHierarchyUsage hierarchyUsage="5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Merge1">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name="PivotTable1" cacheId="11" applyNumberFormats="0" applyBorderFormats="0" applyFontFormats="0" applyPatternFormats="0" applyAlignmentFormats="0" applyWidthHeightFormats="1" dataCaption="Values" updatedVersion="5" minRefreshableVersion="3" useAutoFormatting="1" itemPrintTitles="1" createdVersion="8" indent="0" compact="0" compactData="0" multipleFieldFilters="0">
  <location ref="A12:B14" firstHeaderRow="1" firstDataRow="1" firstDataCol="1"/>
  <pivotFields count="2">
    <pivotField axis="axisRow" compact="0" allDrilled="1" outline="0" subtotalTop="0" showAll="0" dataSourceSort="1" defaultSubtotal="0" defaultAttributeDrillState="1">
      <items count="1">
        <item s="1" x="0"/>
      </items>
    </pivotField>
    <pivotField dataField="1" compact="0" outline="0" subtotalTop="0" showAll="0" defaultSubtotal="0"/>
  </pivotFields>
  <rowFields count="1">
    <field x="0"/>
  </rowFields>
  <rowItems count="2">
    <i>
      <x/>
    </i>
    <i t="grand">
      <x/>
    </i>
  </rowItems>
  <colItems count="1">
    <i/>
  </colItems>
  <dataFields count="1">
    <dataField name="Count of EmployeeCount" fld="1" subtotal="count" baseField="0" baseItem="0"/>
  </dataFields>
  <pivotHierarchies count="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Count"/>
  </pivotHierarchies>
  <pivotTableStyleInfo name="PivotStyleLight16" showRowHeaders="1" showColHeaders="1" showRowStripes="0" showColStripes="0" showLastColumn="1"/>
  <rowHierarchiesUsage count="1">
    <rowHierarchyUsage hierarchyUsage="4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Merge1">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name="PivotTable2" cacheId="26" applyNumberFormats="0" applyBorderFormats="0" applyFontFormats="0" applyPatternFormats="0" applyAlignmentFormats="0" applyWidthHeightFormats="1" dataCaption="Values" updatedVersion="5" minRefreshableVersion="3" useAutoFormatting="1" itemPrintTitles="1" createdVersion="8" indent="0" compact="0" compactData="0" multipleFieldFilters="0">
  <location ref="A4:C5" firstHeaderRow="0" firstDataRow="1" firstDataCol="0"/>
  <pivotFields count="4">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Items count="1">
    <i/>
  </rowItems>
  <colFields count="1">
    <field x="-2"/>
  </colFields>
  <colItems count="3">
    <i>
      <x/>
    </i>
    <i i="1">
      <x v="1"/>
    </i>
    <i i="2">
      <x v="2"/>
    </i>
  </colItems>
  <dataFields count="3">
    <dataField name="Count of EmployeeNumber" fld="0" subtotal="count" baseField="0" baseItem="0"/>
    <dataField name="Sum of Attrition Rate" fld="1" baseField="0" baseItem="1"/>
    <dataField name="Average of Age" fld="2" subtotal="average" baseField="0" baseItem="1"/>
  </dataFields>
  <pivotHierarchies count="9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erge1].[Gender].&amp;[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Count of Attrition Rate"/>
    <pivotHierarchy dragToData="1"/>
    <pivotHierarchy dragToData="1"/>
    <pivotHierarchy dragToData="1"/>
    <pivotHierarchy dragToData="1" caption="Sum of Attrition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caption="Average of Age"/>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Merge1">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Gender" sourceName="[Merge1].[Gender]">
  <pivotTables>
    <pivotTable tabId="11" name="PivotTable1"/>
    <pivotTable tabId="1" name="PivotTable1"/>
    <pivotTable tabId="2" name="PivotTable2"/>
    <pivotTable tabId="3" name="PivotTable3"/>
    <pivotTable tabId="4" name="PivotTable4"/>
    <pivotTable tabId="6" name="PivotTable6"/>
    <pivotTable tabId="11" name="PivotTable2"/>
    <pivotTable tabId="5" name="PivotTable2"/>
  </pivotTables>
  <data>
    <olap pivotCacheId="1775656229">
      <levels count="2">
        <level uniqueName="[Merge1].[Gender].[(All)]" sourceCaption="(All)" count="0"/>
        <level uniqueName="[Merge1].[Gender].[Gender]" sourceCaption="Gender" count="2">
          <ranges>
            <range startItem="0">
              <i n="[Merge1].[Gender].&amp;[Female]" c="Female"/>
              <i n="[Merge1].[Gender].&amp;[Male]" c="Male"/>
            </range>
          </ranges>
        </level>
      </levels>
      <selections count="1">
        <selection n="[Merge1].[Gender].&amp;[Male]"/>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Department" sourceName="[Merge1].[Department]">
  <pivotTables>
    <pivotTable tabId="3" name="PivotTable3"/>
    <pivotTable tabId="1" name="PivotTable1"/>
    <pivotTable tabId="4" name="PivotTable4"/>
  </pivotTables>
  <data>
    <olap pivotCacheId="1775656229">
      <levels count="2">
        <level uniqueName="[Merge1].[Department].[(All)]" sourceCaption="(All)" count="0"/>
        <level uniqueName="[Merge1].[Department].[Department]" sourceCaption="Department" count="6">
          <ranges>
            <range startItem="0">
              <i n="[Merge1].[Department].&amp;[Hardware]" c="Hardware"/>
              <i n="[Merge1].[Department].&amp;[Human Resources]" c="Human Resources"/>
              <i n="[Merge1].[Department].&amp;[Research &amp; Development]" c="Research &amp; Development"/>
              <i n="[Merge1].[Department].&amp;[Sales]" c="Sales"/>
              <i n="[Merge1].[Department].&amp;[Software]" c="Software"/>
              <i n="[Merge1].[Department].&amp;[Support]" c="Support"/>
            </range>
          </ranges>
        </level>
      </levels>
      <selections count="1">
        <selection n="[Merge1].[Departmen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JobRole" sourceName="[Merge1].[JobRole]">
  <pivotTables>
    <pivotTable tabId="6" name="PivotTable6"/>
    <pivotTable tabId="5" name="PivotTable2"/>
  </pivotTables>
  <data>
    <olap pivotCacheId="1775656229">
      <levels count="2">
        <level uniqueName="[Merge1].[JobRole].[(All)]" sourceCaption="(All)" count="0"/>
        <level uniqueName="[Merge1].[JobRole].[JobRole]" sourceCaption="JobRole" count="10">
          <ranges>
            <range startItem="0">
              <i n="[Merge1].[JobRole].&amp;[Developer]" c="Developer"/>
              <i n="[Merge1].[JobRole].&amp;[Healthcare Representative]" c="Healthcare Representative"/>
              <i n="[Merge1].[JobRole].&amp;[Human Resources]" c="Human Resources"/>
              <i n="[Merge1].[JobRole].&amp;[Laboratory Technician]" c="Laboratory Technician"/>
              <i n="[Merge1].[JobRole].&amp;[Manager]" c="Manager"/>
              <i n="[Merge1].[JobRole].&amp;[Manufacturing Director]" c="Manufacturing Director"/>
              <i n="[Merge1].[JobRole].&amp;[Research Director]" c="Research Director"/>
              <i n="[Merge1].[JobRole].&amp;[Research Scientist]" c="Research Scientist"/>
              <i n="[Merge1].[JobRole].&amp;[Sales Executive]" c="Sales Executive"/>
              <i n="[Merge1].[JobRole].&amp;[Sales Representative]" c="Sales Representative"/>
            </range>
          </ranges>
        </level>
      </levels>
      <selections count="1">
        <selection n="[Merge1].[JobRole].&amp;[Manufacturing Director]"/>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Gender 2" cache="Slicer_Gender" caption="Gender" level="1" rowHeight="234950"/>
  <slicer name="Department 2" cache="Slicer_Department" caption="Department"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Department" cache="Slicer_Department" caption="Department" level="1" rowHeight="234950"/>
</slicers>
</file>

<file path=xl/slicers/slicer3.xml><?xml version="1.0" encoding="utf-8"?>
<slicers xmlns="http://schemas.microsoft.com/office/spreadsheetml/2009/9/main" xmlns:mc="http://schemas.openxmlformats.org/markup-compatibility/2006" xmlns:x="http://schemas.openxmlformats.org/spreadsheetml/2006/main" mc:Ignorable="x">
  <slicer name="Department 3" cache="Slicer_Department" caption="Department" level="1" rowHeight="234950"/>
</slicers>
</file>

<file path=xl/slicers/slicer4.xml><?xml version="1.0" encoding="utf-8"?>
<slicers xmlns="http://schemas.microsoft.com/office/spreadsheetml/2009/9/main" xmlns:mc="http://schemas.openxmlformats.org/markup-compatibility/2006" xmlns:x="http://schemas.openxmlformats.org/spreadsheetml/2006/main" mc:Ignorable="x">
  <slicer name="JobRole 2" cache="Slicer_JobRole" caption="JobRole" level="1" rowHeight="234950"/>
</slicers>
</file>

<file path=xl/slicers/slicer5.xml><?xml version="1.0" encoding="utf-8"?>
<slicers xmlns="http://schemas.microsoft.com/office/spreadsheetml/2009/9/main" xmlns:mc="http://schemas.openxmlformats.org/markup-compatibility/2006" xmlns:x="http://schemas.openxmlformats.org/spreadsheetml/2006/main" mc:Ignorable="x">
  <slicer name="JobRole" cache="Slicer_JobRole" caption="JobRole" level="1" rowHeight="234950"/>
</slicers>
</file>

<file path=xl/slicers/slicer6.xml><?xml version="1.0" encoding="utf-8"?>
<slicers xmlns="http://schemas.microsoft.com/office/spreadsheetml/2009/9/main" xmlns:mc="http://schemas.openxmlformats.org/markup-compatibility/2006" xmlns:x="http://schemas.openxmlformats.org/spreadsheetml/2006/main" mc:Ignorable="x">
  <slicer name="Gender" cache="Slicer_Gender" caption="Gender" level="1" rowHeight="234950"/>
</slicers>
</file>

<file path=xl/slicers/slicer7.xml><?xml version="1.0" encoding="utf-8"?>
<slicers xmlns="http://schemas.microsoft.com/office/spreadsheetml/2009/9/main" xmlns:mc="http://schemas.openxmlformats.org/markup-compatibility/2006" xmlns:x="http://schemas.openxmlformats.org/spreadsheetml/2006/main" mc:Ignorable="x">
  <slicer name="Gender 1" cache="Slicer_Gender" caption="Gender" level="1" rowHeight="234950"/>
  <slicer name="Department 1" cache="Slicer_Department" caption="Department" level="1" rowHeight="234950"/>
  <slicer name="JobRole 1" cache="Slicer_JobRole" caption="JobRole" level="1" rowHeight="2349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Banded">
  <a:themeElements>
    <a:clrScheme name="Banded">
      <a:dk1>
        <a:srgbClr val="2C2C2C"/>
      </a:dk1>
      <a:lt1>
        <a:srgbClr val="FFFFFF"/>
      </a:lt1>
      <a:dk2>
        <a:srgbClr val="099BDD"/>
      </a:dk2>
      <a:lt2>
        <a:srgbClr val="F2F2F2"/>
      </a:lt2>
      <a:accent1>
        <a:srgbClr val="FFC000"/>
      </a:accent1>
      <a:accent2>
        <a:srgbClr val="A5D028"/>
      </a:accent2>
      <a:accent3>
        <a:srgbClr val="08CC78"/>
      </a:accent3>
      <a:accent4>
        <a:srgbClr val="F24099"/>
      </a:accent4>
      <a:accent5>
        <a:srgbClr val="828288"/>
      </a:accent5>
      <a:accent6>
        <a:srgbClr val="F56617"/>
      </a:accent6>
      <a:hlink>
        <a:srgbClr val="005DBA"/>
      </a:hlink>
      <a:folHlink>
        <a:srgbClr val="6C606A"/>
      </a:folHlink>
    </a:clrScheme>
    <a:fontScheme name="Banded">
      <a:maj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orbel" panose="020B0503020204020204"/>
        <a:ea typeface=""/>
        <a:cs typeface=""/>
        <a:font script="Jpan" typeface="ＭＳ ゴシック"/>
        <a:font script="Hang" typeface="맑은 고딕"/>
        <a:font script="Hans" typeface="宋体"/>
        <a:font script="Hant" typeface="新細明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Verdana"/>
        <a:font script="Uigh" typeface="Microsoft Uighur"/>
        <a:font script="Geor" typeface="Sylfaen"/>
      </a:minorFont>
    </a:fontScheme>
    <a:fmtScheme name="Banded">
      <a:fillStyleLst>
        <a:solidFill>
          <a:schemeClr val="phClr"/>
        </a:solidFill>
        <a:gradFill rotWithShape="1">
          <a:gsLst>
            <a:gs pos="0">
              <a:schemeClr val="phClr">
                <a:tint val="65000"/>
                <a:satMod val="120000"/>
                <a:lumMod val="107000"/>
              </a:schemeClr>
            </a:gs>
            <a:gs pos="50000">
              <a:schemeClr val="phClr">
                <a:tint val="70000"/>
                <a:satMod val="124000"/>
                <a:lumMod val="103000"/>
              </a:schemeClr>
            </a:gs>
            <a:gs pos="100000">
              <a:schemeClr val="phClr">
                <a:tint val="85000"/>
                <a:satMod val="120000"/>
                <a:lumMod val="100000"/>
              </a:schemeClr>
            </a:gs>
          </a:gsLst>
          <a:lin ang="5400000" scaled="0"/>
        </a:gradFill>
        <a:gradFill rotWithShape="1">
          <a:gsLst>
            <a:gs pos="0">
              <a:schemeClr val="phClr">
                <a:tint val="85000"/>
                <a:shade val="98000"/>
                <a:satMod val="110000"/>
                <a:lumMod val="103000"/>
              </a:schemeClr>
            </a:gs>
            <a:gs pos="50000">
              <a:schemeClr val="phClr">
                <a:shade val="85000"/>
                <a:satMod val="105000"/>
                <a:lumMod val="100000"/>
              </a:schemeClr>
            </a:gs>
            <a:gs pos="100000">
              <a:schemeClr val="phClr">
                <a:shade val="60000"/>
                <a:satMod val="120000"/>
                <a:lumMod val="100000"/>
              </a:schemeClr>
            </a:gs>
          </a:gsLst>
          <a:lin ang="5400000" scaled="0"/>
        </a:gradFill>
      </a:fillStyleLst>
      <a:lnStyleLst>
        <a:ln w="9525" cap="flat" cmpd="sng" algn="ctr">
          <a:solidFill>
            <a:schemeClr val="phClr"/>
          </a:solidFill>
          <a:prstDash val="solid"/>
        </a:ln>
        <a:ln w="1270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50800" dist="15875" dir="5400000" algn="ctr" rotWithShape="0">
              <a:srgbClr val="000000">
                <a:alpha val="68000"/>
              </a:srgbClr>
            </a:outerShdw>
          </a:effectLst>
        </a:effectStyle>
        <a:effectStyle>
          <a:effectLst>
            <a:outerShdw blurRad="88900" dist="27940" dir="5400000" algn="ctr" rotWithShape="0">
              <a:srgbClr val="000000">
                <a:alpha val="63000"/>
              </a:srgbClr>
            </a:outerShdw>
          </a:effectLst>
        </a:effectStyle>
      </a:effectStyleLst>
      <a:bgFillStyleLst>
        <a:solidFill>
          <a:schemeClr val="phClr"/>
        </a:solidFill>
        <a:blipFill rotWithShape="1">
          <a:blip xmlns:r="http://schemas.openxmlformats.org/officeDocument/2006/relationships" r:embed="rId1">
            <a:duotone>
              <a:schemeClr val="phClr"/>
              <a:schemeClr val="phClr">
                <a:shade val="91000"/>
                <a:satMod val="105000"/>
              </a:schemeClr>
            </a:duotone>
          </a:blip>
          <a:tile tx="0" ty="0" sx="100000" sy="100000" flip="none" algn="tl"/>
        </a:blipFill>
        <a:gradFill rotWithShape="1">
          <a:gsLst>
            <a:gs pos="0">
              <a:schemeClr val="phClr">
                <a:tint val="100000"/>
                <a:shade val="0"/>
                <a:satMod val="100000"/>
              </a:schemeClr>
            </a:gs>
            <a:gs pos="100000">
              <a:schemeClr val="phClr">
                <a:shade val="100000"/>
                <a:satMod val="100000"/>
              </a:schemeClr>
            </a:gs>
          </a:gsLst>
          <a:lin ang="5400000" scaled="0"/>
        </a:gradFill>
      </a:bgFillStyleLst>
    </a:fmtScheme>
  </a:themeElements>
  <a:objectDefaults/>
  <a:extraClrSchemeLst/>
  <a:extLst>
    <a:ext uri="{05A4C25C-085E-4340-85A3-A5531E510DB2}">
      <thm15:themeFamily xmlns:thm15="http://schemas.microsoft.com/office/thememl/2012/main" name="Banded" id="{98DFF888-2449-4D28-977C-6306C017633E}" vid="{9792607F-9579-4224-82FF-9C88C3E1E53D}"/>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2.bin"/><Relationship Id="rId1" Type="http://schemas.openxmlformats.org/officeDocument/2006/relationships/pivotTable" Target="../pivotTables/pivotTable5.xml"/><Relationship Id="rId4" Type="http://schemas.microsoft.com/office/2007/relationships/slicer" Target="../slicers/slicer4.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3.bin"/><Relationship Id="rId1" Type="http://schemas.openxmlformats.org/officeDocument/2006/relationships/pivotTable" Target="../pivotTables/pivotTable6.xml"/><Relationship Id="rId4" Type="http://schemas.microsoft.com/office/2007/relationships/slicer" Target="../slicers/slicer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pivotTable" Target="../pivotTables/pivotTable8.xml"/><Relationship Id="rId1" Type="http://schemas.openxmlformats.org/officeDocument/2006/relationships/pivotTable" Target="../pivotTables/pivotTable7.xml"/><Relationship Id="rId5" Type="http://schemas.microsoft.com/office/2007/relationships/slicer" Target="../slicers/slicer6.xm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microsoft.com/office/2007/relationships/slicer" Target="../slicers/slicer7.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1"/>
  <sheetViews>
    <sheetView showGridLines="0" workbookViewId="0">
      <selection activeCell="J23" sqref="J23"/>
    </sheetView>
  </sheetViews>
  <sheetFormatPr defaultRowHeight="14.4" x14ac:dyDescent="0.3"/>
  <cols>
    <col min="1" max="1" width="22.5546875" customWidth="1"/>
    <col min="2" max="2" width="23" bestFit="1" customWidth="1"/>
  </cols>
  <sheetData>
    <row r="1" spans="1:8" x14ac:dyDescent="0.3">
      <c r="A1" s="20" t="s">
        <v>9</v>
      </c>
      <c r="B1" s="21"/>
      <c r="C1" s="21"/>
      <c r="D1" s="21"/>
      <c r="E1" s="21"/>
      <c r="F1" s="21"/>
      <c r="G1" s="21"/>
      <c r="H1" s="21"/>
    </row>
    <row r="2" spans="1:8" x14ac:dyDescent="0.3">
      <c r="A2" s="21"/>
      <c r="B2" s="21"/>
      <c r="C2" s="21"/>
      <c r="D2" s="21"/>
      <c r="E2" s="21"/>
      <c r="F2" s="21"/>
      <c r="G2" s="21"/>
      <c r="H2" s="21"/>
    </row>
    <row r="4" spans="1:8" x14ac:dyDescent="0.3">
      <c r="A4" s="1" t="s">
        <v>0</v>
      </c>
      <c r="B4" t="s">
        <v>8</v>
      </c>
    </row>
    <row r="5" spans="1:8" x14ac:dyDescent="0.3">
      <c r="A5" t="s">
        <v>1</v>
      </c>
      <c r="B5" s="19">
        <v>0.48188937836514928</v>
      </c>
    </row>
    <row r="6" spans="1:8" x14ac:dyDescent="0.3">
      <c r="A6" t="s">
        <v>2</v>
      </c>
      <c r="B6" s="19">
        <v>0.50603550295857991</v>
      </c>
    </row>
    <row r="7" spans="1:8" x14ac:dyDescent="0.3">
      <c r="A7" t="s">
        <v>3</v>
      </c>
      <c r="B7" s="19">
        <v>0.50681265206812653</v>
      </c>
    </row>
    <row r="8" spans="1:8" x14ac:dyDescent="0.3">
      <c r="A8" t="s">
        <v>4</v>
      </c>
      <c r="B8" s="19">
        <v>0.49460853258321613</v>
      </c>
    </row>
    <row r="9" spans="1:8" x14ac:dyDescent="0.3">
      <c r="A9" t="s">
        <v>5</v>
      </c>
      <c r="B9" s="19">
        <v>0.51521739130434785</v>
      </c>
    </row>
    <row r="10" spans="1:8" x14ac:dyDescent="0.3">
      <c r="A10" t="s">
        <v>6</v>
      </c>
      <c r="B10" s="19">
        <v>0.49905482041587901</v>
      </c>
    </row>
    <row r="11" spans="1:8" x14ac:dyDescent="0.3">
      <c r="A11" t="s">
        <v>7</v>
      </c>
      <c r="B11" s="19">
        <v>0.50061854024502173</v>
      </c>
    </row>
  </sheetData>
  <mergeCells count="1">
    <mergeCell ref="A1:H2"/>
  </mergeCells>
  <pageMargins left="0.7" right="0.7" top="0.75" bottom="0.75" header="0.3" footer="0.3"/>
  <pageSetup orientation="portrait" horizontalDpi="1200" verticalDpi="1200" r:id="rId2"/>
  <drawing r:id="rId3"/>
  <extLst>
    <ext xmlns:x14="http://schemas.microsoft.com/office/spreadsheetml/2009/9/main" uri="{A8765BA9-456A-4dab-B4F3-ACF838C121DE}">
      <x14:slicerList>
        <x14:slicer r:id="rId4"/>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Z12"/>
  <sheetViews>
    <sheetView showGridLines="0" topLeftCell="A2" zoomScale="84" workbookViewId="0">
      <selection activeCell="W5" sqref="W5"/>
    </sheetView>
  </sheetViews>
  <sheetFormatPr defaultColWidth="0" defaultRowHeight="14.4" x14ac:dyDescent="0.3"/>
  <cols>
    <col min="1" max="24" width="8.88671875" style="11" customWidth="1"/>
    <col min="25" max="26" width="0" style="11" hidden="1" customWidth="1"/>
    <col min="27" max="16384" width="8.88671875" style="11" hidden="1"/>
  </cols>
  <sheetData>
    <row r="2" spans="1:26" ht="15.6" x14ac:dyDescent="0.3">
      <c r="F2" s="12"/>
    </row>
    <row r="10" spans="1:26" ht="18.600000000000001" x14ac:dyDescent="0.4">
      <c r="B10" s="13"/>
      <c r="C10" s="14"/>
      <c r="D10" s="14"/>
      <c r="E10" s="15"/>
      <c r="F10" s="15"/>
      <c r="G10" s="15"/>
      <c r="H10" s="15"/>
      <c r="I10" s="15"/>
      <c r="J10" s="15"/>
      <c r="K10" s="16"/>
    </row>
    <row r="11" spans="1:26" ht="15" x14ac:dyDescent="0.35">
      <c r="A11" s="11" t="s">
        <v>32</v>
      </c>
      <c r="B11" s="14"/>
      <c r="C11" s="14"/>
    </row>
    <row r="12" spans="1:26" ht="15" x14ac:dyDescent="0.3">
      <c r="C12" s="17"/>
      <c r="D12" s="18"/>
      <c r="E12" s="18"/>
      <c r="F12" s="18"/>
      <c r="G12" s="18"/>
      <c r="H12" s="18"/>
      <c r="I12" s="18"/>
      <c r="J12" s="18"/>
      <c r="K12" s="18"/>
      <c r="L12" s="18"/>
      <c r="M12" s="18"/>
      <c r="N12" s="18"/>
      <c r="O12" s="18"/>
      <c r="P12" s="18"/>
      <c r="Q12" s="18"/>
      <c r="R12" s="18"/>
      <c r="S12" s="18"/>
      <c r="T12" s="18"/>
      <c r="U12" s="18"/>
      <c r="V12" s="18"/>
      <c r="W12" s="18"/>
      <c r="X12" s="18"/>
      <c r="Y12" s="18"/>
      <c r="Z12" s="18"/>
    </row>
  </sheetData>
  <pageMargins left="0.7" right="0.7" top="0.75" bottom="0.75" header="0.3" footer="0.3"/>
  <pageSetup orientation="portrait" horizontalDpi="1200" verticalDpi="12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7"/>
  <sheetViews>
    <sheetView showGridLines="0" tabSelected="1" workbookViewId="0">
      <selection activeCell="K22" sqref="K22"/>
    </sheetView>
  </sheetViews>
  <sheetFormatPr defaultRowHeight="14.4" x14ac:dyDescent="0.3"/>
  <cols>
    <col min="1" max="1" width="22.88671875" customWidth="1"/>
    <col min="2" max="2" width="9.44140625" bestFit="1" customWidth="1"/>
    <col min="3" max="3" width="20.21875" bestFit="1" customWidth="1"/>
  </cols>
  <sheetData>
    <row r="1" spans="1:11" ht="14.4" customHeight="1" x14ac:dyDescent="0.3">
      <c r="A1" s="20" t="s">
        <v>10</v>
      </c>
      <c r="B1" s="20"/>
      <c r="C1" s="20"/>
      <c r="D1" s="20"/>
      <c r="E1" s="20"/>
      <c r="F1" s="20"/>
      <c r="G1" s="20"/>
      <c r="H1" s="20"/>
      <c r="I1" s="20"/>
      <c r="J1" s="20"/>
      <c r="K1" s="20"/>
    </row>
    <row r="2" spans="1:11" x14ac:dyDescent="0.3">
      <c r="A2" s="20"/>
      <c r="B2" s="20"/>
      <c r="C2" s="20"/>
      <c r="D2" s="20"/>
      <c r="E2" s="20"/>
      <c r="F2" s="20"/>
      <c r="G2" s="20"/>
      <c r="H2" s="20"/>
      <c r="I2" s="20"/>
      <c r="J2" s="20"/>
      <c r="K2" s="20"/>
    </row>
    <row r="5" spans="1:11" x14ac:dyDescent="0.3">
      <c r="A5" s="1" t="s">
        <v>11</v>
      </c>
      <c r="B5" s="1" t="s">
        <v>13</v>
      </c>
      <c r="C5" t="s">
        <v>15</v>
      </c>
    </row>
    <row r="6" spans="1:11" x14ac:dyDescent="0.3">
      <c r="A6" t="s">
        <v>12</v>
      </c>
      <c r="B6" t="s">
        <v>14</v>
      </c>
      <c r="C6" s="3">
        <v>114.44689069138664</v>
      </c>
    </row>
    <row r="7" spans="1:11" x14ac:dyDescent="0.3">
      <c r="A7" t="s">
        <v>7</v>
      </c>
      <c r="C7" s="3">
        <v>114.44689069138664</v>
      </c>
    </row>
  </sheetData>
  <mergeCells count="1">
    <mergeCell ref="A1:K2"/>
  </mergeCell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1"/>
  <sheetViews>
    <sheetView showGridLines="0" workbookViewId="0">
      <selection activeCell="B8" sqref="B8"/>
    </sheetView>
  </sheetViews>
  <sheetFormatPr defaultRowHeight="14.4" x14ac:dyDescent="0.3"/>
  <cols>
    <col min="1" max="1" width="22.5546875" customWidth="1"/>
    <col min="2" max="2" width="22.21875" bestFit="1" customWidth="1"/>
    <col min="3" max="3" width="24.21875" bestFit="1" customWidth="1"/>
  </cols>
  <sheetData>
    <row r="1" spans="1:13" ht="14.4" customHeight="1" x14ac:dyDescent="0.3">
      <c r="A1" s="20" t="s">
        <v>16</v>
      </c>
      <c r="B1" s="20"/>
      <c r="C1" s="20"/>
      <c r="D1" s="20"/>
      <c r="E1" s="20"/>
      <c r="F1" s="20"/>
      <c r="G1" s="20"/>
      <c r="H1" s="20"/>
      <c r="I1" s="20"/>
      <c r="J1" s="20"/>
      <c r="K1" s="20"/>
      <c r="L1" s="20"/>
      <c r="M1" s="20"/>
    </row>
    <row r="2" spans="1:13" ht="14.4" customHeight="1" x14ac:dyDescent="0.3">
      <c r="A2" s="20"/>
      <c r="B2" s="20"/>
      <c r="C2" s="20"/>
      <c r="D2" s="20"/>
      <c r="E2" s="20"/>
      <c r="F2" s="20"/>
      <c r="G2" s="20"/>
      <c r="H2" s="20"/>
      <c r="I2" s="20"/>
      <c r="J2" s="20"/>
      <c r="K2" s="20"/>
      <c r="L2" s="20"/>
      <c r="M2" s="20"/>
    </row>
    <row r="4" spans="1:13" x14ac:dyDescent="0.3">
      <c r="A4" s="1" t="s">
        <v>0</v>
      </c>
      <c r="B4" t="s">
        <v>8</v>
      </c>
      <c r="C4" t="s">
        <v>17</v>
      </c>
    </row>
    <row r="5" spans="1:13" x14ac:dyDescent="0.3">
      <c r="A5" t="s">
        <v>1</v>
      </c>
      <c r="B5" s="2">
        <v>0.48188937836514928</v>
      </c>
      <c r="C5" s="4">
        <v>25963.003426333824</v>
      </c>
    </row>
    <row r="6" spans="1:13" x14ac:dyDescent="0.3">
      <c r="A6" t="s">
        <v>2</v>
      </c>
      <c r="B6" s="2">
        <v>0.50603550295857991</v>
      </c>
      <c r="C6" s="4">
        <v>25870.881420118345</v>
      </c>
    </row>
    <row r="7" spans="1:13" x14ac:dyDescent="0.3">
      <c r="A7" t="s">
        <v>3</v>
      </c>
      <c r="B7" s="2">
        <v>0.50681265206812653</v>
      </c>
      <c r="C7" s="4">
        <v>25660.416788321167</v>
      </c>
    </row>
    <row r="8" spans="1:13" x14ac:dyDescent="0.3">
      <c r="A8" t="s">
        <v>4</v>
      </c>
      <c r="B8" s="2">
        <v>0.49460853258321613</v>
      </c>
      <c r="C8" s="4">
        <v>26093.459446788562</v>
      </c>
    </row>
    <row r="9" spans="1:13" x14ac:dyDescent="0.3">
      <c r="A9" t="s">
        <v>5</v>
      </c>
      <c r="B9" s="2">
        <v>0.51521739130434785</v>
      </c>
      <c r="C9" s="4">
        <v>26169.17391304348</v>
      </c>
    </row>
    <row r="10" spans="1:13" x14ac:dyDescent="0.3">
      <c r="A10" t="s">
        <v>6</v>
      </c>
      <c r="B10" s="2">
        <v>0.49905482041587901</v>
      </c>
      <c r="C10" s="4">
        <v>26112.206049149339</v>
      </c>
    </row>
    <row r="11" spans="1:13" x14ac:dyDescent="0.3">
      <c r="A11" t="s">
        <v>7</v>
      </c>
      <c r="B11" s="2">
        <v>0.50061854024502173</v>
      </c>
      <c r="C11" s="4">
        <v>25979.310946167046</v>
      </c>
    </row>
  </sheetData>
  <mergeCells count="1">
    <mergeCell ref="A1:M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2"/>
  <sheetViews>
    <sheetView showGridLines="0" workbookViewId="0">
      <selection activeCell="A7" sqref="A7"/>
    </sheetView>
  </sheetViews>
  <sheetFormatPr defaultRowHeight="14.4" x14ac:dyDescent="0.3"/>
  <cols>
    <col min="1" max="1" width="22.5546875" customWidth="1"/>
    <col min="2" max="2" width="23.21875" bestFit="1" customWidth="1"/>
  </cols>
  <sheetData>
    <row r="1" spans="1:10" ht="14.4" customHeight="1" x14ac:dyDescent="0.3">
      <c r="A1" s="20" t="s">
        <v>18</v>
      </c>
      <c r="B1" s="20"/>
      <c r="C1" s="20"/>
      <c r="D1" s="20"/>
      <c r="E1" s="20"/>
      <c r="F1" s="20"/>
      <c r="G1" s="20"/>
      <c r="H1" s="20"/>
      <c r="I1" s="20"/>
      <c r="J1" s="20"/>
    </row>
    <row r="2" spans="1:10" x14ac:dyDescent="0.3">
      <c r="A2" s="20"/>
      <c r="B2" s="20"/>
      <c r="C2" s="20"/>
      <c r="D2" s="20"/>
      <c r="E2" s="20"/>
      <c r="F2" s="20"/>
      <c r="G2" s="20"/>
      <c r="H2" s="20"/>
      <c r="I2" s="20"/>
      <c r="J2" s="20"/>
    </row>
    <row r="5" spans="1:10" x14ac:dyDescent="0.3">
      <c r="A5" s="1" t="s">
        <v>0</v>
      </c>
      <c r="B5" t="s">
        <v>19</v>
      </c>
    </row>
    <row r="6" spans="1:10" x14ac:dyDescent="0.3">
      <c r="A6" t="s">
        <v>1</v>
      </c>
      <c r="B6" s="7">
        <v>20.66789035731767</v>
      </c>
    </row>
    <row r="7" spans="1:10" x14ac:dyDescent="0.3">
      <c r="A7" t="s">
        <v>2</v>
      </c>
      <c r="B7" s="7">
        <v>20.52</v>
      </c>
    </row>
    <row r="8" spans="1:10" x14ac:dyDescent="0.3">
      <c r="A8" t="s">
        <v>3</v>
      </c>
      <c r="B8" s="7">
        <v>20.249148418491483</v>
      </c>
    </row>
    <row r="9" spans="1:10" x14ac:dyDescent="0.3">
      <c r="A9" t="s">
        <v>4</v>
      </c>
      <c r="B9" s="7">
        <v>20.748710736052509</v>
      </c>
    </row>
    <row r="10" spans="1:10" x14ac:dyDescent="0.3">
      <c r="A10" t="s">
        <v>5</v>
      </c>
      <c r="B10" s="7">
        <v>20.57270531400966</v>
      </c>
    </row>
    <row r="11" spans="1:10" x14ac:dyDescent="0.3">
      <c r="A11" t="s">
        <v>6</v>
      </c>
      <c r="B11" s="7">
        <v>20.349716446124763</v>
      </c>
    </row>
    <row r="12" spans="1:10" x14ac:dyDescent="0.3">
      <c r="A12" t="s">
        <v>7</v>
      </c>
      <c r="B12" s="7">
        <v>20.518576160261784</v>
      </c>
    </row>
  </sheetData>
  <mergeCells count="1">
    <mergeCell ref="A1:J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7"/>
  <sheetViews>
    <sheetView showGridLines="0" workbookViewId="0">
      <selection activeCell="E23" sqref="E23"/>
    </sheetView>
  </sheetViews>
  <sheetFormatPr defaultRowHeight="14.4" x14ac:dyDescent="0.3"/>
  <cols>
    <col min="1" max="1" width="23.88671875" bestFit="1" customWidth="1"/>
    <col min="2" max="5" width="17.6640625" bestFit="1" customWidth="1"/>
    <col min="6" max="6" width="11" bestFit="1" customWidth="1"/>
  </cols>
  <sheetData>
    <row r="1" spans="1:10" ht="14.4" customHeight="1" x14ac:dyDescent="0.3">
      <c r="A1" s="20" t="s">
        <v>20</v>
      </c>
      <c r="B1" s="20"/>
      <c r="C1" s="20"/>
      <c r="D1" s="20"/>
      <c r="E1" s="20"/>
      <c r="F1" s="20"/>
      <c r="G1" s="20"/>
      <c r="H1" s="20"/>
      <c r="I1" s="20"/>
      <c r="J1" s="20"/>
    </row>
    <row r="2" spans="1:10" x14ac:dyDescent="0.3">
      <c r="A2" s="20"/>
      <c r="B2" s="20"/>
      <c r="C2" s="20"/>
      <c r="D2" s="20"/>
      <c r="E2" s="20"/>
      <c r="F2" s="20"/>
      <c r="G2" s="20"/>
      <c r="H2" s="20"/>
      <c r="I2" s="20"/>
      <c r="J2" s="20"/>
    </row>
    <row r="4" spans="1:10" x14ac:dyDescent="0.3">
      <c r="A4" s="1" t="s">
        <v>34</v>
      </c>
      <c r="B4" s="1" t="s">
        <v>33</v>
      </c>
    </row>
    <row r="5" spans="1:10" x14ac:dyDescent="0.3">
      <c r="A5" s="1" t="s">
        <v>11</v>
      </c>
      <c r="B5" t="s">
        <v>35</v>
      </c>
      <c r="C5" t="s">
        <v>36</v>
      </c>
      <c r="D5" t="s">
        <v>37</v>
      </c>
      <c r="E5" t="s">
        <v>38</v>
      </c>
      <c r="F5" t="s">
        <v>7</v>
      </c>
    </row>
    <row r="6" spans="1:10" x14ac:dyDescent="0.3">
      <c r="A6" t="s">
        <v>39</v>
      </c>
      <c r="B6" s="10">
        <v>607</v>
      </c>
      <c r="C6" s="10">
        <v>676</v>
      </c>
      <c r="D6" s="10">
        <v>613</v>
      </c>
      <c r="E6" s="10">
        <v>635</v>
      </c>
      <c r="F6" s="10">
        <v>2531</v>
      </c>
    </row>
    <row r="7" spans="1:10" x14ac:dyDescent="0.3">
      <c r="A7" t="s">
        <v>7</v>
      </c>
      <c r="B7" s="10">
        <v>607</v>
      </c>
      <c r="C7" s="10">
        <v>676</v>
      </c>
      <c r="D7" s="10">
        <v>613</v>
      </c>
      <c r="E7" s="10">
        <v>635</v>
      </c>
      <c r="F7" s="10">
        <v>2531</v>
      </c>
    </row>
  </sheetData>
  <mergeCells count="1">
    <mergeCell ref="A1:J2"/>
  </mergeCells>
  <pageMargins left="0.7" right="0.7" top="0.75" bottom="0.75" header="0.3" footer="0.3"/>
  <pageSetup orientation="portrait" horizontalDpi="1200" verticalDpi="1200" r:id="rId2"/>
  <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6"/>
  <sheetViews>
    <sheetView showGridLines="0" workbookViewId="0">
      <selection activeCell="C22" sqref="C22"/>
    </sheetView>
  </sheetViews>
  <sheetFormatPr defaultRowHeight="14.4" x14ac:dyDescent="0.3"/>
  <cols>
    <col min="1" max="1" width="20.77734375" bestFit="1" customWidth="1"/>
    <col min="2" max="2" width="22.21875" bestFit="1" customWidth="1"/>
    <col min="3" max="3" width="32.77734375" bestFit="1" customWidth="1"/>
  </cols>
  <sheetData>
    <row r="1" spans="1:11" ht="14.4" customHeight="1" x14ac:dyDescent="0.3">
      <c r="A1" s="20" t="s">
        <v>21</v>
      </c>
      <c r="B1" s="20"/>
      <c r="C1" s="20"/>
      <c r="D1" s="20"/>
      <c r="E1" s="20"/>
      <c r="F1" s="20"/>
      <c r="G1" s="20"/>
      <c r="H1" s="20"/>
      <c r="I1" s="20"/>
      <c r="J1" s="20"/>
      <c r="K1" s="20"/>
    </row>
    <row r="2" spans="1:11" ht="14.4" customHeight="1" x14ac:dyDescent="0.3">
      <c r="A2" s="20"/>
      <c r="B2" s="20"/>
      <c r="C2" s="20"/>
      <c r="D2" s="20"/>
      <c r="E2" s="20"/>
      <c r="F2" s="20"/>
      <c r="G2" s="20"/>
      <c r="H2" s="20"/>
      <c r="I2" s="20"/>
      <c r="J2" s="20"/>
      <c r="K2" s="20"/>
    </row>
    <row r="4" spans="1:11" x14ac:dyDescent="0.3">
      <c r="A4" s="1" t="s">
        <v>11</v>
      </c>
      <c r="B4" t="s">
        <v>8</v>
      </c>
      <c r="C4" t="s">
        <v>22</v>
      </c>
    </row>
    <row r="5" spans="1:11" x14ac:dyDescent="0.3">
      <c r="A5" t="s">
        <v>39</v>
      </c>
      <c r="B5" s="2">
        <v>0.49466613986566577</v>
      </c>
      <c r="C5" s="3">
        <v>5.9972342947451605</v>
      </c>
    </row>
    <row r="6" spans="1:11" x14ac:dyDescent="0.3">
      <c r="A6" t="s">
        <v>7</v>
      </c>
      <c r="B6" s="2">
        <v>0.49466613986566577</v>
      </c>
      <c r="C6" s="3">
        <v>5.9972342947451605</v>
      </c>
    </row>
  </sheetData>
  <mergeCells count="1">
    <mergeCell ref="A1:K2"/>
  </mergeCells>
  <pageMargins left="0.7" right="0.7" top="0.75" bottom="0.75" header="0.3" footer="0.3"/>
  <pageSetup orientation="portrait" horizontalDpi="1200" verticalDpi="1200" r:id="rId2"/>
  <drawing r:id="rId3"/>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84" workbookViewId="0">
      <selection activeCell="P30" sqref="P30"/>
    </sheetView>
  </sheetViews>
  <sheetFormatPr defaultRowHeight="14.4" x14ac:dyDescent="0.3"/>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E19"/>
  <sheetViews>
    <sheetView workbookViewId="0">
      <selection activeCell="B19" sqref="B19"/>
    </sheetView>
  </sheetViews>
  <sheetFormatPr defaultRowHeight="14.4" x14ac:dyDescent="0.3"/>
  <cols>
    <col min="1" max="1" width="24.88671875" customWidth="1"/>
    <col min="2" max="2" width="19.6640625" customWidth="1"/>
    <col min="3" max="3" width="14.33203125" bestFit="1" customWidth="1"/>
    <col min="4" max="4" width="14.5546875" customWidth="1"/>
    <col min="5" max="5" width="12" customWidth="1"/>
  </cols>
  <sheetData>
    <row r="4" spans="1:5" x14ac:dyDescent="0.3">
      <c r="A4" t="s">
        <v>23</v>
      </c>
      <c r="B4" t="s">
        <v>24</v>
      </c>
      <c r="C4" t="s">
        <v>25</v>
      </c>
    </row>
    <row r="5" spans="1:5" x14ac:dyDescent="0.3">
      <c r="A5" s="10">
        <v>25059</v>
      </c>
      <c r="B5" s="10">
        <v>12545</v>
      </c>
      <c r="C5" s="10">
        <v>38.909493595115528</v>
      </c>
    </row>
    <row r="7" spans="1:5" x14ac:dyDescent="0.3">
      <c r="A7" t="s">
        <v>26</v>
      </c>
      <c r="B7" t="s">
        <v>27</v>
      </c>
      <c r="C7" t="s">
        <v>28</v>
      </c>
      <c r="D7" t="s">
        <v>29</v>
      </c>
      <c r="E7" t="s">
        <v>30</v>
      </c>
    </row>
    <row r="8" spans="1:5" x14ac:dyDescent="0.3">
      <c r="A8">
        <f>GETPIVOTDATA("[Measures].[Count of EmployeeNumber]",$A$4)</f>
        <v>25059</v>
      </c>
      <c r="B8">
        <f>GETPIVOTDATA("[Measures].[Sum of Attrition Rate]",$A$4)</f>
        <v>12545</v>
      </c>
      <c r="C8" s="6">
        <f>GETPIVOTDATA("[Measures].[Average of Age]",$A$4)</f>
        <v>38.909493595115528</v>
      </c>
      <c r="D8">
        <f>A8-B8</f>
        <v>12514</v>
      </c>
      <c r="E8" s="5">
        <f>B8/A8</f>
        <v>0.50061854024502173</v>
      </c>
    </row>
    <row r="12" spans="1:5" x14ac:dyDescent="0.3">
      <c r="A12" s="1" t="s">
        <v>13</v>
      </c>
      <c r="B12" t="s">
        <v>31</v>
      </c>
    </row>
    <row r="13" spans="1:5" x14ac:dyDescent="0.3">
      <c r="A13" t="s">
        <v>14</v>
      </c>
      <c r="B13" s="10">
        <v>25059</v>
      </c>
    </row>
    <row r="14" spans="1:5" x14ac:dyDescent="0.3">
      <c r="A14" t="s">
        <v>7</v>
      </c>
      <c r="B14" s="10">
        <v>25059</v>
      </c>
    </row>
    <row r="18" spans="1:3" x14ac:dyDescent="0.3">
      <c r="A18" t="str">
        <f>A13</f>
        <v>Male</v>
      </c>
      <c r="B18">
        <f>IFERROR(GETPIVOTDATA("[Measures].[Count of EmployeeCount]",$A$12,"[Merge1].[Gender]","[Merge1].[Gender].&amp;[Female]"),0)</f>
        <v>0</v>
      </c>
      <c r="C18" s="8">
        <f>IFERROR(B18/($B$18+$B$19),0)</f>
        <v>0</v>
      </c>
    </row>
    <row r="19" spans="1:3" x14ac:dyDescent="0.3">
      <c r="A19" t="str">
        <f>A14</f>
        <v>Grand Total</v>
      </c>
      <c r="B19">
        <f>IFERROR(GETPIVOTDATA("[Measures].[Count of EmployeeCount]",$A$12,"[Merge1].[Gender]","[Merge1].[Gender].&amp;[Male]"),0)</f>
        <v>25059</v>
      </c>
      <c r="C19" s="8">
        <f>IFERROR(B19/($B$18+$B$19),0)</f>
        <v>1</v>
      </c>
    </row>
  </sheetData>
  <pageMargins left="0.7" right="0.7" top="0.75" bottom="0.75" header="0.3" footer="0.3"/>
  <pageSetup orientation="portrait" horizontalDpi="1200" verticalDpi="1200" r:id="rId3"/>
  <drawing r:id="rId4"/>
  <extLst>
    <ext xmlns:x14="http://schemas.microsoft.com/office/spreadsheetml/2009/9/main" uri="{A8765BA9-456A-4dab-B4F3-ACF838C121DE}">
      <x14:slicerList>
        <x14:slicer r:id="rId5"/>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G59"/>
  <sheetViews>
    <sheetView showGridLines="0" zoomScale="70" zoomScaleNormal="70" workbookViewId="0">
      <selection activeCell="H17" sqref="H17"/>
    </sheetView>
  </sheetViews>
  <sheetFormatPr defaultColWidth="0" defaultRowHeight="14.4" zeroHeight="1" x14ac:dyDescent="0.3"/>
  <cols>
    <col min="1" max="33" width="8.88671875" style="9" customWidth="1"/>
    <col min="34" max="16384" width="8.88671875" style="9" hidden="1"/>
  </cols>
  <sheetData>
    <row r="1" x14ac:dyDescent="0.3"/>
    <row r="2" x14ac:dyDescent="0.3"/>
    <row r="3" x14ac:dyDescent="0.3"/>
    <row r="4" x14ac:dyDescent="0.3"/>
    <row r="5" x14ac:dyDescent="0.3"/>
    <row r="6" x14ac:dyDescent="0.3"/>
    <row r="7" x14ac:dyDescent="0.3"/>
    <row r="8" x14ac:dyDescent="0.3"/>
    <row r="9" x14ac:dyDescent="0.3"/>
    <row r="10" x14ac:dyDescent="0.3"/>
    <row r="11" x14ac:dyDescent="0.3"/>
    <row r="12" x14ac:dyDescent="0.3"/>
    <row r="13" x14ac:dyDescent="0.3"/>
    <row r="14" x14ac:dyDescent="0.3"/>
    <row r="15" x14ac:dyDescent="0.3"/>
    <row r="16" x14ac:dyDescent="0.3"/>
    <row r="17" x14ac:dyDescent="0.3"/>
    <row r="18" x14ac:dyDescent="0.3"/>
    <row r="19" x14ac:dyDescent="0.3"/>
    <row r="20" x14ac:dyDescent="0.3"/>
    <row r="21" x14ac:dyDescent="0.3"/>
    <row r="22" x14ac:dyDescent="0.3"/>
    <row r="23" x14ac:dyDescent="0.3"/>
    <row r="24" x14ac:dyDescent="0.3"/>
    <row r="25" x14ac:dyDescent="0.3"/>
    <row r="26" x14ac:dyDescent="0.3"/>
    <row r="27" x14ac:dyDescent="0.3"/>
    <row r="28" x14ac:dyDescent="0.3"/>
    <row r="29" x14ac:dyDescent="0.3"/>
    <row r="30" x14ac:dyDescent="0.3"/>
    <row r="31" x14ac:dyDescent="0.3"/>
    <row r="32" x14ac:dyDescent="0.3"/>
    <row r="33" spans="1:1" x14ac:dyDescent="0.3"/>
    <row r="34" spans="1:1" x14ac:dyDescent="0.3"/>
    <row r="35" spans="1:1" x14ac:dyDescent="0.3"/>
    <row r="36" spans="1:1" x14ac:dyDescent="0.3"/>
    <row r="37" spans="1:1" x14ac:dyDescent="0.3"/>
    <row r="38" spans="1:1" x14ac:dyDescent="0.3"/>
    <row r="39" spans="1:1" x14ac:dyDescent="0.3"/>
    <row r="40" spans="1:1" x14ac:dyDescent="0.3"/>
    <row r="41" spans="1:1" x14ac:dyDescent="0.3"/>
    <row r="42" spans="1:1" x14ac:dyDescent="0.3"/>
    <row r="43" spans="1:1" hidden="1" x14ac:dyDescent="0.3">
      <c r="A43" s="9" t="s">
        <v>32</v>
      </c>
    </row>
    <row r="49" hidden="1" x14ac:dyDescent="0.3"/>
    <row r="50" hidden="1" x14ac:dyDescent="0.3"/>
    <row r="51" hidden="1" x14ac:dyDescent="0.3"/>
    <row r="52" hidden="1" x14ac:dyDescent="0.3"/>
    <row r="53" hidden="1" x14ac:dyDescent="0.3"/>
    <row r="54" hidden="1" x14ac:dyDescent="0.3"/>
    <row r="55" hidden="1" x14ac:dyDescent="0.3"/>
    <row r="56" hidden="1" x14ac:dyDescent="0.3"/>
    <row r="57" hidden="1" x14ac:dyDescent="0.3"/>
    <row r="58" hidden="1" x14ac:dyDescent="0.3"/>
    <row r="59" hidden="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7 9 b 8 1 8 f 8 - d 5 1 2 - 4 e a 9 - a c 0 c - a 2 b 7 3 d 4 a c 9 9 9 "   x m l n s = " h t t p : / / s c h e m a s . m i c r o s o f t . c o m / D a t a M a s h u p " > A A A A A E I G A A B Q S w M E F A A C A A g A s o F + V r b R x V e l A A A A 9 g A A A B I A H A B D b 2 5 m a W c v U G F j a 2 F n Z S 5 4 b W w g o h g A K K A U A A A A A A A A A A A A A A A A A A A A A A A A A A A A h Y 8 x D o I w G I W v Q r r T l m o M I a U M T i Z i T E y M a 1 M q N M K P o c V y N w e P 5 B X E K O r m + L 7 3 D e / d r z e e D U 0 d X H R n T Q s p i j B F g Q b V F g b K F P X u G M Y o E 3 w r 1 U m W O h h l s M l g i x R V z p 0 T Q r z 3 2 M 9 w 2 5 W E U R q R Q 7 7 e q U o 3 E n 1 k 8 1 8 O D V g n Q W k k + P 4 1 R j A c R X M c L x i m n E y Q 5 w a + A h v 3 P t s f y J d 9 7 f p O C w 3 h a s P J F D l 5 f x A P U E s D B B Q A A g A I A L K B f l 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y g X 5 W x R k a 9 j s D A A B r D A A A E w A c A E Z v c m 1 1 b G F z L 1 N l Y 3 R p b 2 4 x L m 0 g o h g A K K A U A A A A A A A A A A A A A A A A A A A A A A A A A A A A 7 V Z d b 9 o w F H 1 H 4 j 9 Y 2 Q t I G S r d V n W b e K B A B x 2 0 H S B V U 1 t N b n I B r 4 6 N b A c 1 q v r f d 5 2 k p c U G V Z M m T d p 4 S b j n + v p + n G N H Q 2 S Y F G R S P J u f q 5 V q R S + o g p j 0 x z + a p E U 4 m G q F 4 G 8 i U x U B W j p 6 1 e j K K E 1 A m N o x 4 9 D o S G H w j 6 4 F 3 U 9 X X W o o m U l F l k r + x L j 6 6 r x 4 I e / I W 4 x K 2 o L y z L B I k 9 o h a Y / Q + B E f 9 d e 6 2 b w a k V 4 F 9 f C y C 5 w l z I B q B W E Q k o 7 k a S J 0 q 3 k Y k p 6 I Z M z E v H X w Y W + v G Z J v q T Q w M R m H 1 v q 1 c S o F X N f D o s I 3 A a a Q I I b F A 4 1 B 6 Q D L n d I b d C y R 0 l 4 r m h G S y 9 L e 5 n w S U U 6 V b h m V P g / Z W V A x x 4 j T b A n r c F N F h c Y m J U X K F t Q 1 z / 7 h / X 3 Q n g P W N h D m 4 H 3 D O j 6 E B I 3 G K G Z n h p B B I z F w Z 3 L k K N V M g N a 4 x Q q 4 A 3 c p 4 9 m Y G k / M L i y p M n a s 7 i q m D R U R H G O C f Z l 4 F v f i N K J l Q t u g Y w Y 8 d m L 3 k i W X G U B H p v n O m 6 t L + D R N b k B 5 c L F i S g q b 9 g R 3 0 T M a + d P 4 A i L O A 7 z c v o + j 3 N a R E 3 k z E C v J V 1 B 2 x c W H U H T Z R c a S g 7 M b 2 n d n O a I 4 V 8 o n h p p U v 1 j + U K 9 W m P D y a k O 3 + 3 + p b v f / K d 0 + E p c M u p 4 x Y + s X P B t g t T 4 1 l b C f l a i E j k y W V D D Q F 1 L d Q u z 6 n K 1 A N Q 8 d + l n z l C U u L 8 8 B + 2 I V h L 3 I + u z W s y 2 6 2 M r t M Y B 5 4 Y h c l z H w X O h 6 w Z a 7 a Y 7 8 F j F V s V W f 9 s E y u j 1 b 2 r V b B D a V q B J b P S b y H a g v C A 6 L C Y R t w X p I t b F + r p s N M m Q z O M L a s T b X I Q / f N k X P s y 3 4 Q H R S p b C F p e x 9 P h O G 8 W 0 i B V + 8 j c k d L 5 h Z 2 H A j K u h 8 8 9 B 7 5 T k w A j U H / w 1 e c P k U N F L 2 R D J R s 3 e q 5 6 z F h K x q n y O W z G g O r B 3 T s q u / M h E 3 h j A z Z y k q e q 2 g 3 h 2 2 K y 5 P p L W E C n P + X o j o S Z S P Q T e l 4 4 h l Q x 5 + Q a w l 8 J z 1 X q J 7 q b 2 L z A 5 9 f Y T 1 U n Q r K T 0 0 d I n n p 9 o O c v n p 9 P C / x 3 + + x 2 s h t G O r A r x s 4 / y L j f L y w l t r A j 1 K L W z K B s M / f e q R c h Z A o w V h M 3 L 5 h F x j J E w D 7 z 2 z A E G a B L g G s v e b t 9 n W f P O v 0 c 1 s X n k y / Q J Q S w E C L Q A U A A I A C A C y g X 5 W t t H F V 6 U A A A D 2 A A A A E g A A A A A A A A A A A A A A A A A A A A A A Q 2 9 u Z m l n L 1 B h Y 2 t h Z 2 U u e G 1 s U E s B A i 0 A F A A C A A g A s o F + V g / K 6 a u k A A A A 6 Q A A A B M A A A A A A A A A A A A A A A A A 8 Q A A A F t D b 2 5 0 Z W 5 0 X 1 R 5 c G V z X S 5 4 b W x Q S w E C L Q A U A A I A C A C y g X 5 W x R k a 9 j s D A A B r D A A A E w A A A A A A A A A A A A A A A A D i A Q A A R m 9 y b X V s Y X M v U 2 V j d G l v b j E u b V B L B Q Y A A A A A A w A D A M I A A A B q 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O P g A A A A A A A C w + 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S F J f M 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U w M D A w I i A v P j x F b n R y e S B U e X B l P S J G a W x s R X J y b 3 J D b 2 R l I i B W Y W x 1 Z T 0 i c 1 V u a 2 5 v d 2 4 i I C 8 + P E V u d H J 5 I F R 5 c G U 9 I k Z p b G x F c n J v c k N v d W 5 0 I i B W Y W x 1 Z T 0 i b D A i I C 8 + P E V u d H J 5 I F R 5 c G U 9 I k Z p b G x M Y X N 0 V X B k Y X R l Z C I g V m F s d W U 9 I m Q y M D I z L T A z L T M w V D E w O j I x O j E x L j I 5 N T M 0 M D N a I i A v P j x F b n R y e S B U e X B l P S J G a W x s Q 2 9 s d W 1 u V H l w Z X M i I F Z h b H V l P S J z Q X d Z R 0 F 3 W U R B d 1 l E Q X d N R 0 F 3 T U R C Z 0 1 H I i A v P j x F b n R y e S B U e X B l P S J G a W x s Q 2 9 s d W 1 u T m F t Z X M i I F Z h b H V l P S J z W y Z x d W 9 0 O 0 F n Z S Z x d W 9 0 O y w m c X V v d D t B d H R y a X R p b 2 4 m c X V v d D s s J n F 1 b 3 Q 7 Q n V z a W 5 l c 3 N U c m F 2 Z W w m c X V v d D s s J n F 1 b 3 Q 7 R G F p b H l S Y X R l J n F 1 b 3 Q 7 L C Z x d W 9 0 O 0 R l c G F y d G 1 l b n Q m c X V v d D s s J n F 1 b 3 Q 7 R G l z d G F u Y 2 V G c m 9 t S G 9 t Z S Z x d W 9 0 O y w m c X V v d D t F Z H V j Y X R p b 2 4 m c X V v d D s s J n F 1 b 3 Q 7 R W R 1 Y 2 F 0 a W 9 u R m l l b G Q m c X V v d D s s J n F 1 b 3 Q 7 R W 1 w b G 9 5 Z W V D b 3 V u d C Z x d W 9 0 O y w m c X V v d D t F b X B s b 3 l l Z U 5 1 b W J l c i Z x d W 9 0 O y w m c X V v d D t F b n Z p c m 9 u b W V u d F N h d G l z Z m F j d G l v b i Z x d W 9 0 O y w m c X V v d D t H Z W 5 k Z X I m c X V v d D s s J n F 1 b 3 Q 7 S G 9 1 c m x 5 U m F 0 Z S Z x d W 9 0 O y w m c X V v d D t K b 2 J J b n Z v b H Z l b W V u d C Z x d W 9 0 O y w m c X V v d D t K b 2 J M Z X Z l b C Z x d W 9 0 O y w m c X V v d D t K b 2 J S b 2 x l J n F 1 b 3 Q 7 L C Z x d W 9 0 O 0 p v Y l N h d G l z Z m F j d G l v b i Z x d W 9 0 O y w m c X V v d D t N Y X J p d G F s U 3 R h d H V z 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0 h S X z E v Q 2 h h b m d l Z C B U e X B l L n t B Z 2 U s M H 0 m c X V v d D s s J n F 1 b 3 Q 7 U 2 V j d G l v b j E v S F J f M S 9 D a G F u Z 2 V k I F R 5 c G U u e 0 F 0 d H J p d G l v b i w x f S Z x d W 9 0 O y w m c X V v d D t T Z W N 0 a W 9 u M S 9 I U l 8 x L 0 N o Y W 5 n Z W Q g V H l w Z S 5 7 Q n V z a W 5 l c 3 N U c m F 2 Z W w s M n 0 m c X V v d D s s J n F 1 b 3 Q 7 U 2 V j d G l v b j E v S F J f M S 9 D a G F u Z 2 V k I F R 5 c G U u e 0 R h a W x 5 U m F 0 Z S w z f S Z x d W 9 0 O y w m c X V v d D t T Z W N 0 a W 9 u M S 9 I U l 8 x L 0 N o Y W 5 n Z W Q g V H l w Z S 5 7 R G V w Y X J 0 b W V u d C w 0 f S Z x d W 9 0 O y w m c X V v d D t T Z W N 0 a W 9 u M S 9 I U l 8 x L 0 N o Y W 5 n Z W Q g V H l w Z S 5 7 R G l z d G F u Y 2 V G c m 9 t S G 9 t Z S w 1 f S Z x d W 9 0 O y w m c X V v d D t T Z W N 0 a W 9 u M S 9 I U l 8 x L 0 N o Y W 5 n Z W Q g V H l w Z S 5 7 R W R 1 Y 2 F 0 a W 9 u L D Z 9 J n F 1 b 3 Q 7 L C Z x d W 9 0 O 1 N l Y 3 R p b 2 4 x L 0 h S X z E v Q 2 h h b m d l Z C B U e X B l L n t F Z H V j Y X R p b 2 5 G a W V s Z C w 3 f S Z x d W 9 0 O y w m c X V v d D t T Z W N 0 a W 9 u M S 9 I U l 8 x L 0 N o Y W 5 n Z W Q g V H l w Z S 5 7 R W 1 w b G 9 5 Z W V D b 3 V u d C w 4 f S Z x d W 9 0 O y w m c X V v d D t T Z W N 0 a W 9 u M S 9 I U l 8 x L 0 N o Y W 5 n Z W Q g V H l w Z S 5 7 R W 1 w b G 9 5 Z W V O d W 1 i Z X I s O X 0 m c X V v d D s s J n F 1 b 3 Q 7 U 2 V j d G l v b j E v S F J f M S 9 D a G F u Z 2 V k I F R 5 c G U u e 0 V u d m l y b 2 5 t Z W 5 0 U 2 F 0 a X N m Y W N 0 a W 9 u L D E w f S Z x d W 9 0 O y w m c X V v d D t T Z W N 0 a W 9 u M S 9 I U l 8 x L 0 N o Y W 5 n Z W Q g V H l w Z S 5 7 R 2 V u Z G V y L D E x f S Z x d W 9 0 O y w m c X V v d D t T Z W N 0 a W 9 u M S 9 I U l 8 x L 0 N o Y W 5 n Z W Q g V H l w Z S 5 7 S G 9 1 c m x 5 U m F 0 Z S w x M n 0 m c X V v d D s s J n F 1 b 3 Q 7 U 2 V j d G l v b j E v S F J f M S 9 D a G F u Z 2 V k I F R 5 c G U u e 0 p v Y k l u d m 9 s d m V t Z W 5 0 L D E z f S Z x d W 9 0 O y w m c X V v d D t T Z W N 0 a W 9 u M S 9 I U l 8 x L 0 N o Y W 5 n Z W Q g V H l w Z S 5 7 S m 9 i T G V 2 Z W w s M T R 9 J n F 1 b 3 Q 7 L C Z x d W 9 0 O 1 N l Y 3 R p b 2 4 x L 0 h S X z E v Q 2 h h b m d l Z C B U e X B l L n t K b 2 J S b 2 x l L D E 1 f S Z x d W 9 0 O y w m c X V v d D t T Z W N 0 a W 9 u M S 9 I U l 8 x L 0 N o Y W 5 n Z W Q g V H l w Z S 5 7 S m 9 i U 2 F 0 a X N m Y W N 0 a W 9 u L D E 2 f S Z x d W 9 0 O y w m c X V v d D t T Z W N 0 a W 9 u M S 9 I U l 8 x L 0 N o Y W 5 n Z W Q g V H l w Z S 5 7 T W F y a X R h b F N 0 Y X R 1 c y w x N 3 0 m c X V v d D t d L C Z x d W 9 0 O 0 N v b H V t b k N v d W 5 0 J n F 1 b 3 Q 7 O j E 4 L C Z x d W 9 0 O 0 t l e U N v b H V t b k 5 h b W V z J n F 1 b 3 Q 7 O l t d L C Z x d W 9 0 O 0 N v b H V t b k l k Z W 5 0 a X R p Z X M m c X V v d D s 6 W y Z x d W 9 0 O 1 N l Y 3 R p b 2 4 x L 0 h S X z E v Q 2 h h b m d l Z C B U e X B l L n t B Z 2 U s M H 0 m c X V v d D s s J n F 1 b 3 Q 7 U 2 V j d G l v b j E v S F J f M S 9 D a G F u Z 2 V k I F R 5 c G U u e 0 F 0 d H J p d G l v b i w x f S Z x d W 9 0 O y w m c X V v d D t T Z W N 0 a W 9 u M S 9 I U l 8 x L 0 N o Y W 5 n Z W Q g V H l w Z S 5 7 Q n V z a W 5 l c 3 N U c m F 2 Z W w s M n 0 m c X V v d D s s J n F 1 b 3 Q 7 U 2 V j d G l v b j E v S F J f M S 9 D a G F u Z 2 V k I F R 5 c G U u e 0 R h a W x 5 U m F 0 Z S w z f S Z x d W 9 0 O y w m c X V v d D t T Z W N 0 a W 9 u M S 9 I U l 8 x L 0 N o Y W 5 n Z W Q g V H l w Z S 5 7 R G V w Y X J 0 b W V u d C w 0 f S Z x d W 9 0 O y w m c X V v d D t T Z W N 0 a W 9 u M S 9 I U l 8 x L 0 N o Y W 5 n Z W Q g V H l w Z S 5 7 R G l z d G F u Y 2 V G c m 9 t S G 9 t Z S w 1 f S Z x d W 9 0 O y w m c X V v d D t T Z W N 0 a W 9 u M S 9 I U l 8 x L 0 N o Y W 5 n Z W Q g V H l w Z S 5 7 R W R 1 Y 2 F 0 a W 9 u L D Z 9 J n F 1 b 3 Q 7 L C Z x d W 9 0 O 1 N l Y 3 R p b 2 4 x L 0 h S X z E v Q 2 h h b m d l Z C B U e X B l L n t F Z H V j Y X R p b 2 5 G a W V s Z C w 3 f S Z x d W 9 0 O y w m c X V v d D t T Z W N 0 a W 9 u M S 9 I U l 8 x L 0 N o Y W 5 n Z W Q g V H l w Z S 5 7 R W 1 w b G 9 5 Z W V D b 3 V u d C w 4 f S Z x d W 9 0 O y w m c X V v d D t T Z W N 0 a W 9 u M S 9 I U l 8 x L 0 N o Y W 5 n Z W Q g V H l w Z S 5 7 R W 1 w b G 9 5 Z W V O d W 1 i Z X I s O X 0 m c X V v d D s s J n F 1 b 3 Q 7 U 2 V j d G l v b j E v S F J f M S 9 D a G F u Z 2 V k I F R 5 c G U u e 0 V u d m l y b 2 5 t Z W 5 0 U 2 F 0 a X N m Y W N 0 a W 9 u L D E w f S Z x d W 9 0 O y w m c X V v d D t T Z W N 0 a W 9 u M S 9 I U l 8 x L 0 N o Y W 5 n Z W Q g V H l w Z S 5 7 R 2 V u Z G V y L D E x f S Z x d W 9 0 O y w m c X V v d D t T Z W N 0 a W 9 u M S 9 I U l 8 x L 0 N o Y W 5 n Z W Q g V H l w Z S 5 7 S G 9 1 c m x 5 U m F 0 Z S w x M n 0 m c X V v d D s s J n F 1 b 3 Q 7 U 2 V j d G l v b j E v S F J f M S 9 D a G F u Z 2 V k I F R 5 c G U u e 0 p v Y k l u d m 9 s d m V t Z W 5 0 L D E z f S Z x d W 9 0 O y w m c X V v d D t T Z W N 0 a W 9 u M S 9 I U l 8 x L 0 N o Y W 5 n Z W Q g V H l w Z S 5 7 S m 9 i T G V 2 Z W w s M T R 9 J n F 1 b 3 Q 7 L C Z x d W 9 0 O 1 N l Y 3 R p b 2 4 x L 0 h S X z E v Q 2 h h b m d l Z C B U e X B l L n t K b 2 J S b 2 x l L D E 1 f S Z x d W 9 0 O y w m c X V v d D t T Z W N 0 a W 9 u M S 9 I U l 8 x L 0 N o Y W 5 n Z W Q g V H l w Z S 5 7 S m 9 i U 2 F 0 a X N m Y W N 0 a W 9 u L D E 2 f S Z x d W 9 0 O y w m c X V v d D t T Z W N 0 a W 9 u M S 9 I U l 8 x L 0 N o Y W 5 n Z W Q g V H l w Z S 5 7 T W F y a X R h b F N 0 Y X R 1 c y w x N 3 0 m c X V v d D t d L C Z x d W 9 0 O 1 J l b G F 0 a W 9 u c 2 h p c E l u Z m 8 m c X V v d D s 6 W 1 1 9 I i A v P j w v U 3 R h Y m x l R W 5 0 c m l l c z 4 8 L 0 l 0 Z W 0 + P E l 0 Z W 0 + P E l 0 Z W 1 M b 2 N h d G l v b j 4 8 S X R l b V R 5 c G U + R m 9 y b X V s Y T w v S X R l b V R 5 c G U + P E l 0 Z W 1 Q Y X R o P l N l Y 3 R p b 2 4 x L 0 h S X z E v U 2 9 1 c m N l P C 9 J d G V t U G F 0 a D 4 8 L 0 l 0 Z W 1 M b 2 N h d G l v b j 4 8 U 3 R h Y m x l R W 5 0 c m l l c y A v P j w v S X R l b T 4 8 S X R l b T 4 8 S X R l b U x v Y 2 F 0 a W 9 u P j x J d G V t V H l w Z T 5 G b 3 J t d W x h P C 9 J d G V t V H l w Z T 4 8 S X R l b V B h d G g + U 2 V j d G l v b j E v S F J f M S 9 Q c m 9 t b 3 R l Z C U y M E h l Y W R l c n M 8 L 0 l 0 Z W 1 Q Y X R o P j w v S X R l b U x v Y 2 F 0 a W 9 u P j x T d G F i b G V F b n R y a W V z I C 8 + P C 9 J d G V t P j x J d G V t P j x J d G V t T G 9 j Y X R p b 2 4 + P E l 0 Z W 1 U e X B l P k Z v c m 1 1 b G E 8 L 0 l 0 Z W 1 U e X B l P j x J d G V t U G F 0 a D 5 T Z W N 0 a W 9 u M S 9 I U l 8 x L 0 N o Y W 5 n Z W Q l M j B U e X B l P C 9 J d G V t U G F 0 a D 4 8 L 0 l 0 Z W 1 M b 2 N h d G l v b j 4 8 U 3 R h Y m x l R W 5 0 c m l l c y A v P j w v S X R l b T 4 8 S X R l b T 4 8 S X R l b U x v Y 2 F 0 a W 9 u P j x J d G V t V H l w Z T 5 G b 3 J t d W x h P C 9 J d G V t V H l w Z T 4 8 S X R l b V B h d G g + U 2 V j d G l v b j E v S F J f M 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U w M D A w I i A v P j x F b n R y e S B U e X B l P S J G a W x s R X J y b 3 J D b 2 R l I i B W Y W x 1 Z T 0 i c 1 V u a 2 5 v d 2 4 i I C 8 + P E V u d H J 5 I F R 5 c G U 9 I k Z p b G x F c n J v c k N v d W 5 0 I i B W Y W x 1 Z T 0 i b D A i I C 8 + P E V u d H J 5 I F R 5 c G U 9 I k Z p b G x M Y X N 0 V X B k Y X R l Z C I g V m F s d W U 9 I m Q y M D I z L T A z L T M w V D E w O j I y O j A w L j M z O T U 5 N j d a I i A v P j x F b n R y e S B U e X B l P S J G a W x s Q 2 9 s d W 1 u V H l w Z X M i I F Z h b H V l P S J z Q X d N R E F 3 W U d B d 0 1 E Q X d N R E F 3 T U R B d 0 1 E I i A v P j x F b n R y e S B U e X B l P S J G a W x s Q 2 9 s d W 1 u T m F t Z X M i I F Z h b H V l P S J z W y Z x d W 9 0 O 0 V t c G x v e W V l I E l E J n F 1 b 3 Q 7 L C Z x d W 9 0 O 0 1 v b n R o b H l J b m N v b W U m c X V v d D s s J n F 1 b 3 Q 7 T W 9 u d G h s e V J h d G U m c X V v d D s s J n F 1 b 3 Q 7 T n V t Q 2 9 t c G F u a W V z V 2 9 y a 2 V k J n F 1 b 3 Q 7 L C Z x d W 9 0 O 0 9 2 Z X I x O C Z x d W 9 0 O y w m c X V v d D t P d m V y V G l t Z S Z x d W 9 0 O y w m c X V v d D t Q Z X J j Z W 5 0 U 2 F s Y X J 5 S G l r Z S Z x d W 9 0 O y w m c X V v d D t Q Z X J m b 3 J t Y W 5 j Z V J h d G l u Z y Z x d W 9 0 O y w m c X V v d D t S Z W x h d G l v b n N o a X B T Y X R p c 2 Z h Y 3 R p b 2 4 m c X V v d D s s J n F 1 b 3 Q 7 U 3 R h b m R h c m R I b 3 V y c y Z x d W 9 0 O y w m c X V v d D t T d G 9 j a 0 9 w d G l v b k x l d m V s J n F 1 b 3 Q 7 L C Z x d W 9 0 O 1 R v d G F s V 2 9 y a 2 l u Z 1 l l Y X J z J n F 1 b 3 Q 7 L C Z x d W 9 0 O 1 R y Y W l u a W 5 n V G l t Z X N M Y X N 0 W W V h c i Z x d W 9 0 O y w m c X V v d D t X b 3 J r T G l m Z U J h b G F u Y 2 U m c X V v d D s s J n F 1 b 3 Q 7 W W V h c n N B d E N v b X B h b n k m c X V v d D s s J n F 1 b 3 Q 7 W W V h c n N J b k N 1 c n J l b n R S b 2 x l J n F 1 b 3 Q 7 L C Z x d W 9 0 O 1 l l Y X J z U 2 l u Y 2 V M Y X N 0 U H J v b W 9 0 a W 9 u J n F 1 b 3 Q 7 L C Z x d W 9 0 O 1 l l Y X J z V 2 l 0 a E N 1 c n J N Y W 5 h Z 2 V y 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0 h S X z I v Q 2 h h b m d l Z C B U e X B l L n t F b X B s b 3 l l Z S B J R C w w f S Z x d W 9 0 O y w m c X V v d D t T Z W N 0 a W 9 u M S 9 I U l 8 y L 0 N o Y W 5 n Z W Q g V H l w Z S 5 7 T W 9 u d G h s e U l u Y 2 9 t Z S w x f S Z x d W 9 0 O y w m c X V v d D t T Z W N 0 a W 9 u M S 9 I U l 8 y L 0 N o Y W 5 n Z W Q g V H l w Z S 5 7 T W 9 u d G h s e V J h d G U s M n 0 m c X V v d D s s J n F 1 b 3 Q 7 U 2 V j d G l v b j E v S F J f M i 9 D a G F u Z 2 V k I F R 5 c G U u e 0 5 1 b U N v b X B h b m l l c 1 d v c m t l Z C w z f S Z x d W 9 0 O y w m c X V v d D t T Z W N 0 a W 9 u M S 9 I U l 8 y L 0 N o Y W 5 n Z W Q g V H l w Z S 5 7 T 3 Z l c j E 4 L D R 9 J n F 1 b 3 Q 7 L C Z x d W 9 0 O 1 N l Y 3 R p b 2 4 x L 0 h S X z I v Q 2 h h b m d l Z C B U e X B l L n t P d m V y V G l t Z S w 1 f S Z x d W 9 0 O y w m c X V v d D t T Z W N 0 a W 9 u M S 9 I U l 8 y L 0 N o Y W 5 n Z W Q g V H l w Z S 5 7 U G V y Y 2 V u d F N h b G F y e U h p a 2 U s N n 0 m c X V v d D s s J n F 1 b 3 Q 7 U 2 V j d G l v b j E v S F J f M i 9 D a G F u Z 2 V k I F R 5 c G U u e 1 B l c m Z v c m 1 h b m N l U m F 0 a W 5 n L D d 9 J n F 1 b 3 Q 7 L C Z x d W 9 0 O 1 N l Y 3 R p b 2 4 x L 0 h S X z I v Q 2 h h b m d l Z C B U e X B l L n t S Z W x h d G l v b n N o a X B T Y X R p c 2 Z h Y 3 R p b 2 4 s O H 0 m c X V v d D s s J n F 1 b 3 Q 7 U 2 V j d G l v b j E v S F J f M i 9 D a G F u Z 2 V k I F R 5 c G U u e 1 N 0 Y W 5 k Y X J k S G 9 1 c n M s O X 0 m c X V v d D s s J n F 1 b 3 Q 7 U 2 V j d G l v b j E v S F J f M i 9 D a G F u Z 2 V k I F R 5 c G U u e 1 N 0 b 2 N r T 3 B 0 a W 9 u T G V 2 Z W w s M T B 9 J n F 1 b 3 Q 7 L C Z x d W 9 0 O 1 N l Y 3 R p b 2 4 x L 0 h S X z I v Q 2 h h b m d l Z C B U e X B l L n t U b 3 R h b F d v c m t p b m d Z Z W F y c y w x M X 0 m c X V v d D s s J n F 1 b 3 Q 7 U 2 V j d G l v b j E v S F J f M i 9 D a G F u Z 2 V k I F R 5 c G U u e 1 R y Y W l u a W 5 n V G l t Z X N M Y X N 0 W W V h c i w x M n 0 m c X V v d D s s J n F 1 b 3 Q 7 U 2 V j d G l v b j E v S F J f M i 9 D a G F u Z 2 V k I F R 5 c G U u e 1 d v c m t M a W Z l Q m F s Y W 5 j Z S w x M 3 0 m c X V v d D s s J n F 1 b 3 Q 7 U 2 V j d G l v b j E v S F J f M i 9 D a G F u Z 2 V k I F R 5 c G U u e 1 l l Y X J z Q X R D b 2 1 w Y W 5 5 L D E 0 f S Z x d W 9 0 O y w m c X V v d D t T Z W N 0 a W 9 u M S 9 I U l 8 y L 0 N o Y W 5 n Z W Q g V H l w Z S 5 7 W W V h c n N J b k N 1 c n J l b n R S b 2 x l L D E 1 f S Z x d W 9 0 O y w m c X V v d D t T Z W N 0 a W 9 u M S 9 I U l 8 y L 0 N o Y W 5 n Z W Q g V H l w Z S 5 7 W W V h c n N T a W 5 j Z U x h c 3 R Q c m 9 t b 3 R p b 2 4 s M T Z 9 J n F 1 b 3 Q 7 L C Z x d W 9 0 O 1 N l Y 3 R p b 2 4 x L 0 h S X z I v Q 2 h h b m d l Z C B U e X B l L n t Z Z W F y c 1 d p d G h D d X J y T W F u Y W d l c i w x N 3 0 m c X V v d D t d L C Z x d W 9 0 O 0 N v b H V t b k N v d W 5 0 J n F 1 b 3 Q 7 O j E 4 L C Z x d W 9 0 O 0 t l e U N v b H V t b k 5 h b W V z J n F 1 b 3 Q 7 O l t d L C Z x d W 9 0 O 0 N v b H V t b k l k Z W 5 0 a X R p Z X M m c X V v d D s 6 W y Z x d W 9 0 O 1 N l Y 3 R p b 2 4 x L 0 h S X z I v Q 2 h h b m d l Z C B U e X B l L n t F b X B s b 3 l l Z S B J R C w w f S Z x d W 9 0 O y w m c X V v d D t T Z W N 0 a W 9 u M S 9 I U l 8 y L 0 N o Y W 5 n Z W Q g V H l w Z S 5 7 T W 9 u d G h s e U l u Y 2 9 t Z S w x f S Z x d W 9 0 O y w m c X V v d D t T Z W N 0 a W 9 u M S 9 I U l 8 y L 0 N o Y W 5 n Z W Q g V H l w Z S 5 7 T W 9 u d G h s e V J h d G U s M n 0 m c X V v d D s s J n F 1 b 3 Q 7 U 2 V j d G l v b j E v S F J f M i 9 D a G F u Z 2 V k I F R 5 c G U u e 0 5 1 b U N v b X B h b m l l c 1 d v c m t l Z C w z f S Z x d W 9 0 O y w m c X V v d D t T Z W N 0 a W 9 u M S 9 I U l 8 y L 0 N o Y W 5 n Z W Q g V H l w Z S 5 7 T 3 Z l c j E 4 L D R 9 J n F 1 b 3 Q 7 L C Z x d W 9 0 O 1 N l Y 3 R p b 2 4 x L 0 h S X z I v Q 2 h h b m d l Z C B U e X B l L n t P d m V y V G l t Z S w 1 f S Z x d W 9 0 O y w m c X V v d D t T Z W N 0 a W 9 u M S 9 I U l 8 y L 0 N o Y W 5 n Z W Q g V H l w Z S 5 7 U G V y Y 2 V u d F N h b G F y e U h p a 2 U s N n 0 m c X V v d D s s J n F 1 b 3 Q 7 U 2 V j d G l v b j E v S F J f M i 9 D a G F u Z 2 V k I F R 5 c G U u e 1 B l c m Z v c m 1 h b m N l U m F 0 a W 5 n L D d 9 J n F 1 b 3 Q 7 L C Z x d W 9 0 O 1 N l Y 3 R p b 2 4 x L 0 h S X z I v Q 2 h h b m d l Z C B U e X B l L n t S Z W x h d G l v b n N o a X B T Y X R p c 2 Z h Y 3 R p b 2 4 s O H 0 m c X V v d D s s J n F 1 b 3 Q 7 U 2 V j d G l v b j E v S F J f M i 9 D a G F u Z 2 V k I F R 5 c G U u e 1 N 0 Y W 5 k Y X J k S G 9 1 c n M s O X 0 m c X V v d D s s J n F 1 b 3 Q 7 U 2 V j d G l v b j E v S F J f M i 9 D a G F u Z 2 V k I F R 5 c G U u e 1 N 0 b 2 N r T 3 B 0 a W 9 u T G V 2 Z W w s M T B 9 J n F 1 b 3 Q 7 L C Z x d W 9 0 O 1 N l Y 3 R p b 2 4 x L 0 h S X z I v Q 2 h h b m d l Z C B U e X B l L n t U b 3 R h b F d v c m t p b m d Z Z W F y c y w x M X 0 m c X V v d D s s J n F 1 b 3 Q 7 U 2 V j d G l v b j E v S F J f M i 9 D a G F u Z 2 V k I F R 5 c G U u e 1 R y Y W l u a W 5 n V G l t Z X N M Y X N 0 W W V h c i w x M n 0 m c X V v d D s s J n F 1 b 3 Q 7 U 2 V j d G l v b j E v S F J f M i 9 D a G F u Z 2 V k I F R 5 c G U u e 1 d v c m t M a W Z l Q m F s Y W 5 j Z S w x M 3 0 m c X V v d D s s J n F 1 b 3 Q 7 U 2 V j d G l v b j E v S F J f M i 9 D a G F u Z 2 V k I F R 5 c G U u e 1 l l Y X J z Q X R D b 2 1 w Y W 5 5 L D E 0 f S Z x d W 9 0 O y w m c X V v d D t T Z W N 0 a W 9 u M S 9 I U l 8 y L 0 N o Y W 5 n Z W Q g V H l w Z S 5 7 W W V h c n N J b k N 1 c n J l b n R S b 2 x l L D E 1 f S Z x d W 9 0 O y w m c X V v d D t T Z W N 0 a W 9 u M S 9 I U l 8 y L 0 N o Y W 5 n Z W Q g V H l w Z S 5 7 W W V h c n N T a W 5 j Z U x h c 3 R Q c m 9 t b 3 R p b 2 4 s M T Z 9 J n F 1 b 3 Q 7 L C Z x d W 9 0 O 1 N l Y 3 R p b 2 4 x L 0 h S X z I v Q 2 h h b m d l Z C B U e X B l L n t Z Z W F y c 1 d p d G h D d X J y T W F u Y W d l c i w x N 3 0 m c X V v d D t d L C Z x d W 9 0 O 1 J l b G F 0 a W 9 u c 2 h p c E l u Z m 8 m c X V v d D s 6 W 1 1 9 I i A v P j w v U 3 R h Y m x l R W 5 0 c m l l c z 4 8 L 0 l 0 Z W 0 + P E l 0 Z W 0 + P E l 0 Z W 1 M b 2 N h d G l v b j 4 8 S X R l b V R 5 c G U + R m 9 y b X V s Y T w v S X R l b V R 5 c G U + P E l 0 Z W 1 Q Y X R o P l N l Y 3 R p b 2 4 x L 0 h S X z I v U 2 9 1 c m N l P C 9 J d G V t U G F 0 a D 4 8 L 0 l 0 Z W 1 M b 2 N h d G l v b j 4 8 U 3 R h Y m x l R W 5 0 c m l l c y A v P j w v S X R l b T 4 8 S X R l b T 4 8 S X R l b U x v Y 2 F 0 a W 9 u P j x J d G V t V H l w Z T 5 G b 3 J t d W x h P C 9 J d G V t V H l w Z T 4 8 S X R l b V B h d G g + U 2 V j d G l v b j E v S F J f M i 9 Q c m 9 t b 3 R l Z C U y M E h l Y W R l c n M 8 L 0 l 0 Z W 1 Q Y X R o P j w v S X R l b U x v Y 2 F 0 a W 9 u P j x T d G F i b G V F b n R y a W V z I C 8 + P C 9 J d G V t P j x J d G V t P j x J d G V t T G 9 j Y X R p b 2 4 + P E l 0 Z W 1 U e X B l P k Z v c m 1 1 b G E 8 L 0 l 0 Z W 1 U e X B l P j x J d G V t U G F 0 a D 5 T Z W N 0 a W 9 u M S 9 I U l 8 y L 0 N o Y W 5 n Z W Q l M j B U e X B l P C 9 J d G V t U G F 0 a D 4 8 L 0 l 0 Z W 1 M b 2 N h d G l v b j 4 8 U 3 R h Y m x l R W 5 0 c m l l c y A v P j w v S X R l b T 4 8 S X R l b T 4 8 S X R l b U x v Y 2 F 0 a W 9 u P j x J d G V t V H l w Z T 5 G b 3 J t d W x h P C 9 J d G V t V H l w Z T 4 8 S X R l b V B h d G g + U 2 V j d G l v b j E v T W V y Z 2 U x 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L U E k g M S F Q a X Z v d F R h Y m x l M S I g L z 4 8 R W 5 0 c n k g V H l w Z T 0 i R m l s b G V k Q 2 9 t c G x l d G V S Z X N 1 b H R U b 1 d v c m t z a G V l d C I g V m F s d W U 9 I m w w I i A v P j x F b n R y e S B U e X B l P S J B Z G R l Z F R v R G F 0 Y U 1 v Z G V s I i B W Y W x 1 Z T 0 i b D E i I C 8 + P E V u d H J 5 I F R 5 c G U 9 I k Z p b G x D b 3 V u d C I g V m F s d W U 9 I m w 1 M D A w M C I g L z 4 8 R W 5 0 c n k g V H l w Z T 0 i R m l s b E V y c m 9 y Q 2 9 k Z S I g V m F s d W U 9 I n N V b m t u b 3 d u I i A v P j x F b n R y e S B U e X B l P S J G a W x s R X J y b 3 J D b 3 V u d C I g V m F s d W U 9 I m w w I i A v P j x F b n R y e S B U e X B l P S J G a W x s T G F z d F V w Z G F 0 Z W Q i I F Z h b H V l P S J k M j A y M y 0 w M y 0 z M F Q x M D o z O D o w N y 4 y M j E z M j k 2 W i I g L z 4 8 R W 5 0 c n k g V H l w Z T 0 i R m l s b E N v b H V t b l R 5 c G V z I i B W Y W x 1 Z T 0 i c 0 F 3 W U d B d 1 l E Q X d Z R E F 3 T U d B d 0 1 E Q m d N R 0 F 3 T U R B d 1 l H Q X d N R E F 3 T U R B d 0 1 E Q X d N R E F 3 P T 0 i I C 8 + P E V u d H J 5 I F R 5 c G U 9 I k Z p b G x D b 2 x 1 b W 5 O Y W 1 l c y I g V m F s d W U 9 I n N b J n F 1 b 3 Q 7 Q W d l J n F 1 b 3 Q 7 L C Z x d W 9 0 O 0 F 0 d H J p d G l v b i Z x d W 9 0 O y w m c X V v d D t C d X N p b m V z c 1 R y Y X Z l b C Z x d W 9 0 O y w m c X V v d D t E Y W l s e V J h d G U m c X V v d D s s J n F 1 b 3 Q 7 R G V w Y X J 0 b W V u d C Z x d W 9 0 O y w m c X V v d D t E a X N 0 Y W 5 j Z U Z y b 2 1 I b 2 1 l J n F 1 b 3 Q 7 L C Z x d W 9 0 O 0 V k d W N h d G l v b i Z x d W 9 0 O y w m c X V v d D t F Z H V j Y X R p b 2 5 G a W V s Z C Z x d W 9 0 O y w m c X V v d D t F b X B s b 3 l l Z U N v d W 5 0 J n F 1 b 3 Q 7 L C Z x d W 9 0 O 0 V t c G x v e W V l T n V t Y m V y J n F 1 b 3 Q 7 L C Z x d W 9 0 O 0 V u d m l y b 2 5 t Z W 5 0 U 2 F 0 a X N m Y W N 0 a W 9 u J n F 1 b 3 Q 7 L C Z x d W 9 0 O 0 d l b m R l c i Z x d W 9 0 O y w m c X V v d D t I b 3 V y b H l S Y X R l J n F 1 b 3 Q 7 L C Z x d W 9 0 O 0 p v Y k l u d m 9 s d m V t Z W 5 0 J n F 1 b 3 Q 7 L C Z x d W 9 0 O 0 p v Y k x l d m V s J n F 1 b 3 Q 7 L C Z x d W 9 0 O 0 p v Y l J v b G U m c X V v d D s s J n F 1 b 3 Q 7 S m 9 i U 2 F 0 a X N m Y W N 0 a W 9 u J n F 1 b 3 Q 7 L C Z x d W 9 0 O 0 1 h c m l 0 Y W x T d G F 0 d X M m c X V v d D s s J n F 1 b 3 Q 7 R W 1 w b G 9 5 Z W U g S U Q m c X V v d D s s J n F 1 b 3 Q 7 T W 9 u d G h s e U l u Y 2 9 t Z S Z x d W 9 0 O y w m c X V v d D t N b 2 5 0 a G x 5 U m F 0 Z S Z x d W 9 0 O y w m c X V v d D t O d W 1 D b 2 1 w Y W 5 p Z X N X b 3 J r Z W Q m c X V v d D s s J n F 1 b 3 Q 7 T 3 Z l c j E 4 J n F 1 b 3 Q 7 L C Z x d W 9 0 O 0 9 2 Z X J U a W 1 l J n F 1 b 3 Q 7 L C Z x d W 9 0 O 1 B l c m N l b n R T Y W x h c n l I a W t l J n F 1 b 3 Q 7 L C Z x d W 9 0 O 1 B l c m Z v c m 1 h b m N l U m F 0 a W 5 n J n F 1 b 3 Q 7 L C Z x d W 9 0 O 1 J l b G F 0 a W 9 u c 2 h p c F N h d G l z Z m F j d G l v b i Z x d W 9 0 O y w m c X V v d D t T d G F u Z G F y Z E h v d X J z J n F 1 b 3 Q 7 L C Z x d W 9 0 O 1 N 0 b 2 N r T 3 B 0 a W 9 u T G V 2 Z W w m c X V v d D s s J n F 1 b 3 Q 7 V G 9 0 Y W x X b 3 J r a W 5 n W W V h c n M m c X V v d D s s J n F 1 b 3 Q 7 V H J h a W 5 p b m d U a W 1 l c 0 x h c 3 R Z Z W F y J n F 1 b 3 Q 7 L C Z x d W 9 0 O 1 d v c m t M a W Z l Q m F s Y W 5 j Z S Z x d W 9 0 O y w m c X V v d D t Z Z W F y c 0 F 0 Q 2 9 t c G F u e S Z x d W 9 0 O y w m c X V v d D t Z Z W F y c 0 l u Q 3 V y c m V u d F J v b G U m c X V v d D s s J n F 1 b 3 Q 7 W W V h c n N T a W 5 j Z U x h c 3 R Q c m 9 t b 3 R p b 2 4 m c X V v d D s s J n F 1 b 3 Q 7 W W V h c n N X a X R o Q 3 V y c k 1 h b m F n Z X I m c X V v d D s s J n F 1 b 3 Q 7 Q X R 0 c m l 0 a W 9 u I F J h d G U m c X V v d D t d I i A v P j x F b n R y e S B U e X B l P S J G a W x s U 3 R h d H V z I i B W Y W x 1 Z T 0 i c 0 N v b X B s Z X R l I i A v P j x F b n R y e S B U e X B l P S J S Z W x h d G l v b n N o a X B J b m Z v Q 2 9 u d G F p b m V y I i B W Y W x 1 Z T 0 i c 3 s m c X V v d D t j b 2 x 1 b W 5 D b 3 V u d C Z x d W 9 0 O z o z N y w m c X V v d D t r Z X l D b 2 x 1 b W 5 O Y W 1 l c y Z x d W 9 0 O z p b X S w m c X V v d D t x d W V y e V J l b G F 0 a W 9 u c 2 h p c H M m c X V v d D s 6 W 1 0 s J n F 1 b 3 Q 7 Y 2 9 s d W 1 u S W R l b n R p d G l l c y Z x d W 9 0 O z p b J n F 1 b 3 Q 7 U 2 V j d G l v b j E v S F J f M S 9 D a G F u Z 2 V k I F R 5 c G U u e 0 F n Z S w w f S Z x d W 9 0 O y w m c X V v d D t T Z W N 0 a W 9 u M S 9 I U l 8 x L 0 N o Y W 5 n Z W Q g V H l w Z S 5 7 Q X R 0 c m l 0 a W 9 u L D F 9 J n F 1 b 3 Q 7 L C Z x d W 9 0 O 1 N l Y 3 R p b 2 4 x L 0 h S X z E v Q 2 h h b m d l Z C B U e X B l L n t C d X N p b m V z c 1 R y Y X Z l b C w y f S Z x d W 9 0 O y w m c X V v d D t T Z W N 0 a W 9 u M S 9 I U l 8 x L 0 N o Y W 5 n Z W Q g V H l w Z S 5 7 R G F p b H l S Y X R l L D N 9 J n F 1 b 3 Q 7 L C Z x d W 9 0 O 1 N l Y 3 R p b 2 4 x L 0 h S X z E v Q 2 h h b m d l Z C B U e X B l L n t E Z X B h c n R t Z W 5 0 L D R 9 J n F 1 b 3 Q 7 L C Z x d W 9 0 O 1 N l Y 3 R p b 2 4 x L 0 h S X z E v Q 2 h h b m d l Z C B U e X B l L n t E a X N 0 Y W 5 j Z U Z y b 2 1 I b 2 1 l L D V 9 J n F 1 b 3 Q 7 L C Z x d W 9 0 O 1 N l Y 3 R p b 2 4 x L 0 h S X z E v Q 2 h h b m d l Z C B U e X B l L n t F Z H V j Y X R p b 2 4 s N n 0 m c X V v d D s s J n F 1 b 3 Q 7 U 2 V j d G l v b j E v S F J f M S 9 D a G F u Z 2 V k I F R 5 c G U u e 0 V k d W N h d G l v b k Z p Z W x k L D d 9 J n F 1 b 3 Q 7 L C Z x d W 9 0 O 1 N l Y 3 R p b 2 4 x L 0 h S X z E v Q 2 h h b m d l Z C B U e X B l L n t F b X B s b 3 l l Z U N v d W 5 0 L D h 9 J n F 1 b 3 Q 7 L C Z x d W 9 0 O 1 N l Y 3 R p b 2 4 x L 0 h S X z E v Q 2 h h b m d l Z C B U e X B l L n t F b X B s b 3 l l Z U 5 1 b W J l c i w 5 f S Z x d W 9 0 O y w m c X V v d D t T Z W N 0 a W 9 u M S 9 I U l 8 x L 0 N o Y W 5 n Z W Q g V H l w Z S 5 7 R W 5 2 a X J v b m 1 l b n R T Y X R p c 2 Z h Y 3 R p b 2 4 s M T B 9 J n F 1 b 3 Q 7 L C Z x d W 9 0 O 1 N l Y 3 R p b 2 4 x L 0 h S X z E v Q 2 h h b m d l Z C B U e X B l L n t H Z W 5 k Z X I s M T F 9 J n F 1 b 3 Q 7 L C Z x d W 9 0 O 1 N l Y 3 R p b 2 4 x L 0 h S X z E v Q 2 h h b m d l Z C B U e X B l L n t I b 3 V y b H l S Y X R l L D E y f S Z x d W 9 0 O y w m c X V v d D t T Z W N 0 a W 9 u M S 9 I U l 8 x L 0 N o Y W 5 n Z W Q g V H l w Z S 5 7 S m 9 i S W 5 2 b 2 x 2 Z W 1 l b n Q s M T N 9 J n F 1 b 3 Q 7 L C Z x d W 9 0 O 1 N l Y 3 R p b 2 4 x L 0 h S X z E v Q 2 h h b m d l Z C B U e X B l L n t K b 2 J M Z X Z l b C w x N H 0 m c X V v d D s s J n F 1 b 3 Q 7 U 2 V j d G l v b j E v S F J f M S 9 D a G F u Z 2 V k I F R 5 c G U u e 0 p v Y l J v b G U s M T V 9 J n F 1 b 3 Q 7 L C Z x d W 9 0 O 1 N l Y 3 R p b 2 4 x L 0 h S X z E v Q 2 h h b m d l Z C B U e X B l L n t K b 2 J T Y X R p c 2 Z h Y 3 R p b 2 4 s M T Z 9 J n F 1 b 3 Q 7 L C Z x d W 9 0 O 1 N l Y 3 R p b 2 4 x L 0 h S X z E v Q 2 h h b m d l Z C B U e X B l L n t N Y X J p d G F s U 3 R h d H V z L D E 3 f S Z x d W 9 0 O y w m c X V v d D t T Z W N 0 a W 9 u M S 9 I U l 8 y L 0 N o Y W 5 n Z W Q g V H l w Z S 5 7 R W 1 w b G 9 5 Z W U g S U Q s M H 0 m c X V v d D s s J n F 1 b 3 Q 7 U 2 V j d G l v b j E v S F J f M i 9 D a G F u Z 2 V k I F R 5 c G U u e 0 1 v b n R o b H l J b m N v b W U s M X 0 m c X V v d D s s J n F 1 b 3 Q 7 U 2 V j d G l v b j E v S F J f M i 9 D a G F u Z 2 V k I F R 5 c G U u e 0 1 v b n R o b H l S Y X R l L D J 9 J n F 1 b 3 Q 7 L C Z x d W 9 0 O 1 N l Y 3 R p b 2 4 x L 0 h S X z I v Q 2 h h b m d l Z C B U e X B l L n t O d W 1 D b 2 1 w Y W 5 p Z X N X b 3 J r Z W Q s M 3 0 m c X V v d D s s J n F 1 b 3 Q 7 U 2 V j d G l v b j E v S F J f M i 9 D a G F u Z 2 V k I F R 5 c G U u e 0 9 2 Z X I x O C w 0 f S Z x d W 9 0 O y w m c X V v d D t T Z W N 0 a W 9 u M S 9 I U l 8 y L 0 N o Y W 5 n Z W Q g V H l w Z S 5 7 T 3 Z l c l R p b W U s N X 0 m c X V v d D s s J n F 1 b 3 Q 7 U 2 V j d G l v b j E v S F J f M i 9 D a G F u Z 2 V k I F R 5 c G U u e 1 B l c m N l b n R T Y W x h c n l I a W t l L D Z 9 J n F 1 b 3 Q 7 L C Z x d W 9 0 O 1 N l Y 3 R p b 2 4 x L 0 h S X z I v Q 2 h h b m d l Z C B U e X B l L n t Q Z X J m b 3 J t Y W 5 j Z V J h d G l u Z y w 3 f S Z x d W 9 0 O y w m c X V v d D t T Z W N 0 a W 9 u M S 9 I U l 8 y L 0 N o Y W 5 n Z W Q g V H l w Z S 5 7 U m V s Y X R p b 2 5 z a G l w U 2 F 0 a X N m Y W N 0 a W 9 u L D h 9 J n F 1 b 3 Q 7 L C Z x d W 9 0 O 1 N l Y 3 R p b 2 4 x L 0 h S X z I v Q 2 h h b m d l Z C B U e X B l L n t T d G F u Z G F y Z E h v d X J z L D l 9 J n F 1 b 3 Q 7 L C Z x d W 9 0 O 1 N l Y 3 R p b 2 4 x L 0 h S X z I v Q 2 h h b m d l Z C B U e X B l L n t T d G 9 j a 0 9 w d G l v b k x l d m V s L D E w f S Z x d W 9 0 O y w m c X V v d D t T Z W N 0 a W 9 u M S 9 I U l 8 y L 0 N o Y W 5 n Z W Q g V H l w Z S 5 7 V G 9 0 Y W x X b 3 J r a W 5 n W W V h c n M s M T F 9 J n F 1 b 3 Q 7 L C Z x d W 9 0 O 1 N l Y 3 R p b 2 4 x L 0 h S X z I v Q 2 h h b m d l Z C B U e X B l L n t U c m F p b m l u Z 1 R p b W V z T G F z d F l l Y X I s M T J 9 J n F 1 b 3 Q 7 L C Z x d W 9 0 O 1 N l Y 3 R p b 2 4 x L 0 h S X z I v Q 2 h h b m d l Z C B U e X B l L n t X b 3 J r T G l m Z U J h b G F u Y 2 U s M T N 9 J n F 1 b 3 Q 7 L C Z x d W 9 0 O 1 N l Y 3 R p b 2 4 x L 0 h S X z I v Q 2 h h b m d l Z C B U e X B l L n t Z Z W F y c 0 F 0 Q 2 9 t c G F u e S w x N H 0 m c X V v d D s s J n F 1 b 3 Q 7 U 2 V j d G l v b j E v S F J f M i 9 D a G F u Z 2 V k I F R 5 c G U u e 1 l l Y X J z S W 5 D d X J y Z W 5 0 U m 9 s Z S w x N X 0 m c X V v d D s s J n F 1 b 3 Q 7 U 2 V j d G l v b j E v S F J f M i 9 D a G F u Z 2 V k I F R 5 c G U u e 1 l l Y X J z U 2 l u Y 2 V M Y X N 0 U H J v b W 9 0 a W 9 u L D E 2 f S Z x d W 9 0 O y w m c X V v d D t T Z W N 0 a W 9 u M S 9 I U l 8 y L 0 N o Y W 5 n Z W Q g V H l w Z S 5 7 W W V h c n N X a X R o Q 3 V y c k 1 h b m F n Z X I s M T d 9 J n F 1 b 3 Q 7 L C Z x d W 9 0 O 1 N l Y 3 R p b 2 4 x L 0 1 l c m d l M S 9 D a G F u Z 2 V k I F R 5 c G U u e 0 F 0 d H J p d G l v b i B S Y X R l L D M 2 f S Z x d W 9 0 O 1 0 s J n F 1 b 3 Q 7 Q 2 9 s d W 1 u Q 2 9 1 b n Q m c X V v d D s 6 M z c s J n F 1 b 3 Q 7 S 2 V 5 Q 2 9 s d W 1 u T m F t Z X M m c X V v d D s 6 W 1 0 s J n F 1 b 3 Q 7 Q 2 9 s d W 1 u S W R l b n R p d G l l c y Z x d W 9 0 O z p b J n F 1 b 3 Q 7 U 2 V j d G l v b j E v S F J f M S 9 D a G F u Z 2 V k I F R 5 c G U u e 0 F n Z S w w f S Z x d W 9 0 O y w m c X V v d D t T Z W N 0 a W 9 u M S 9 I U l 8 x L 0 N o Y W 5 n Z W Q g V H l w Z S 5 7 Q X R 0 c m l 0 a W 9 u L D F 9 J n F 1 b 3 Q 7 L C Z x d W 9 0 O 1 N l Y 3 R p b 2 4 x L 0 h S X z E v Q 2 h h b m d l Z C B U e X B l L n t C d X N p b m V z c 1 R y Y X Z l b C w y f S Z x d W 9 0 O y w m c X V v d D t T Z W N 0 a W 9 u M S 9 I U l 8 x L 0 N o Y W 5 n Z W Q g V H l w Z S 5 7 R G F p b H l S Y X R l L D N 9 J n F 1 b 3 Q 7 L C Z x d W 9 0 O 1 N l Y 3 R p b 2 4 x L 0 h S X z E v Q 2 h h b m d l Z C B U e X B l L n t E Z X B h c n R t Z W 5 0 L D R 9 J n F 1 b 3 Q 7 L C Z x d W 9 0 O 1 N l Y 3 R p b 2 4 x L 0 h S X z E v Q 2 h h b m d l Z C B U e X B l L n t E a X N 0 Y W 5 j Z U Z y b 2 1 I b 2 1 l L D V 9 J n F 1 b 3 Q 7 L C Z x d W 9 0 O 1 N l Y 3 R p b 2 4 x L 0 h S X z E v Q 2 h h b m d l Z C B U e X B l L n t F Z H V j Y X R p b 2 4 s N n 0 m c X V v d D s s J n F 1 b 3 Q 7 U 2 V j d G l v b j E v S F J f M S 9 D a G F u Z 2 V k I F R 5 c G U u e 0 V k d W N h d G l v b k Z p Z W x k L D d 9 J n F 1 b 3 Q 7 L C Z x d W 9 0 O 1 N l Y 3 R p b 2 4 x L 0 h S X z E v Q 2 h h b m d l Z C B U e X B l L n t F b X B s b 3 l l Z U N v d W 5 0 L D h 9 J n F 1 b 3 Q 7 L C Z x d W 9 0 O 1 N l Y 3 R p b 2 4 x L 0 h S X z E v Q 2 h h b m d l Z C B U e X B l L n t F b X B s b 3 l l Z U 5 1 b W J l c i w 5 f S Z x d W 9 0 O y w m c X V v d D t T Z W N 0 a W 9 u M S 9 I U l 8 x L 0 N o Y W 5 n Z W Q g V H l w Z S 5 7 R W 5 2 a X J v b m 1 l b n R T Y X R p c 2 Z h Y 3 R p b 2 4 s M T B 9 J n F 1 b 3 Q 7 L C Z x d W 9 0 O 1 N l Y 3 R p b 2 4 x L 0 h S X z E v Q 2 h h b m d l Z C B U e X B l L n t H Z W 5 k Z X I s M T F 9 J n F 1 b 3 Q 7 L C Z x d W 9 0 O 1 N l Y 3 R p b 2 4 x L 0 h S X z E v Q 2 h h b m d l Z C B U e X B l L n t I b 3 V y b H l S Y X R l L D E y f S Z x d W 9 0 O y w m c X V v d D t T Z W N 0 a W 9 u M S 9 I U l 8 x L 0 N o Y W 5 n Z W Q g V H l w Z S 5 7 S m 9 i S W 5 2 b 2 x 2 Z W 1 l b n Q s M T N 9 J n F 1 b 3 Q 7 L C Z x d W 9 0 O 1 N l Y 3 R p b 2 4 x L 0 h S X z E v Q 2 h h b m d l Z C B U e X B l L n t K b 2 J M Z X Z l b C w x N H 0 m c X V v d D s s J n F 1 b 3 Q 7 U 2 V j d G l v b j E v S F J f M S 9 D a G F u Z 2 V k I F R 5 c G U u e 0 p v Y l J v b G U s M T V 9 J n F 1 b 3 Q 7 L C Z x d W 9 0 O 1 N l Y 3 R p b 2 4 x L 0 h S X z E v Q 2 h h b m d l Z C B U e X B l L n t K b 2 J T Y X R p c 2 Z h Y 3 R p b 2 4 s M T Z 9 J n F 1 b 3 Q 7 L C Z x d W 9 0 O 1 N l Y 3 R p b 2 4 x L 0 h S X z E v Q 2 h h b m d l Z C B U e X B l L n t N Y X J p d G F s U 3 R h d H V z L D E 3 f S Z x d W 9 0 O y w m c X V v d D t T Z W N 0 a W 9 u M S 9 I U l 8 y L 0 N o Y W 5 n Z W Q g V H l w Z S 5 7 R W 1 w b G 9 5 Z W U g S U Q s M H 0 m c X V v d D s s J n F 1 b 3 Q 7 U 2 V j d G l v b j E v S F J f M i 9 D a G F u Z 2 V k I F R 5 c G U u e 0 1 v b n R o b H l J b m N v b W U s M X 0 m c X V v d D s s J n F 1 b 3 Q 7 U 2 V j d G l v b j E v S F J f M i 9 D a G F u Z 2 V k I F R 5 c G U u e 0 1 v b n R o b H l S Y X R l L D J 9 J n F 1 b 3 Q 7 L C Z x d W 9 0 O 1 N l Y 3 R p b 2 4 x L 0 h S X z I v Q 2 h h b m d l Z C B U e X B l L n t O d W 1 D b 2 1 w Y W 5 p Z X N X b 3 J r Z W Q s M 3 0 m c X V v d D s s J n F 1 b 3 Q 7 U 2 V j d G l v b j E v S F J f M i 9 D a G F u Z 2 V k I F R 5 c G U u e 0 9 2 Z X I x O C w 0 f S Z x d W 9 0 O y w m c X V v d D t T Z W N 0 a W 9 u M S 9 I U l 8 y L 0 N o Y W 5 n Z W Q g V H l w Z S 5 7 T 3 Z l c l R p b W U s N X 0 m c X V v d D s s J n F 1 b 3 Q 7 U 2 V j d G l v b j E v S F J f M i 9 D a G F u Z 2 V k I F R 5 c G U u e 1 B l c m N l b n R T Y W x h c n l I a W t l L D Z 9 J n F 1 b 3 Q 7 L C Z x d W 9 0 O 1 N l Y 3 R p b 2 4 x L 0 h S X z I v Q 2 h h b m d l Z C B U e X B l L n t Q Z X J m b 3 J t Y W 5 j Z V J h d G l u Z y w 3 f S Z x d W 9 0 O y w m c X V v d D t T Z W N 0 a W 9 u M S 9 I U l 8 y L 0 N o Y W 5 n Z W Q g V H l w Z S 5 7 U m V s Y X R p b 2 5 z a G l w U 2 F 0 a X N m Y W N 0 a W 9 u L D h 9 J n F 1 b 3 Q 7 L C Z x d W 9 0 O 1 N l Y 3 R p b 2 4 x L 0 h S X z I v Q 2 h h b m d l Z C B U e X B l L n t T d G F u Z G F y Z E h v d X J z L D l 9 J n F 1 b 3 Q 7 L C Z x d W 9 0 O 1 N l Y 3 R p b 2 4 x L 0 h S X z I v Q 2 h h b m d l Z C B U e X B l L n t T d G 9 j a 0 9 w d G l v b k x l d m V s L D E w f S Z x d W 9 0 O y w m c X V v d D t T Z W N 0 a W 9 u M S 9 I U l 8 y L 0 N o Y W 5 n Z W Q g V H l w Z S 5 7 V G 9 0 Y W x X b 3 J r a W 5 n W W V h c n M s M T F 9 J n F 1 b 3 Q 7 L C Z x d W 9 0 O 1 N l Y 3 R p b 2 4 x L 0 h S X z I v Q 2 h h b m d l Z C B U e X B l L n t U c m F p b m l u Z 1 R p b W V z T G F z d F l l Y X I s M T J 9 J n F 1 b 3 Q 7 L C Z x d W 9 0 O 1 N l Y 3 R p b 2 4 x L 0 h S X z I v Q 2 h h b m d l Z C B U e X B l L n t X b 3 J r T G l m Z U J h b G F u Y 2 U s M T N 9 J n F 1 b 3 Q 7 L C Z x d W 9 0 O 1 N l Y 3 R p b 2 4 x L 0 h S X z I v Q 2 h h b m d l Z C B U e X B l L n t Z Z W F y c 0 F 0 Q 2 9 t c G F u e S w x N H 0 m c X V v d D s s J n F 1 b 3 Q 7 U 2 V j d G l v b j E v S F J f M i 9 D a G F u Z 2 V k I F R 5 c G U u e 1 l l Y X J z S W 5 D d X J y Z W 5 0 U m 9 s Z S w x N X 0 m c X V v d D s s J n F 1 b 3 Q 7 U 2 V j d G l v b j E v S F J f M i 9 D a G F u Z 2 V k I F R 5 c G U u e 1 l l Y X J z U 2 l u Y 2 V M Y X N 0 U H J v b W 9 0 a W 9 u L D E 2 f S Z x d W 9 0 O y w m c X V v d D t T Z W N 0 a W 9 u M S 9 I U l 8 y L 0 N o Y W 5 n Z W Q g V H l w Z S 5 7 W W V h c n N X a X R o Q 3 V y c k 1 h b m F n Z X I s M T d 9 J n F 1 b 3 Q 7 L C Z x d W 9 0 O 1 N l Y 3 R p b 2 4 x L 0 1 l c m d l M S 9 D a G F u Z 2 V k I F R 5 c G U u e 0 F 0 d H J p d G l v b i B S Y X R l L D M 2 f S Z x d W 9 0 O 1 0 s J n F 1 b 3 Q 7 U m V s Y X R p b 2 5 z a G l w S W 5 m b y Z x d W 9 0 O z p b X X 0 i I C 8 + P E V u d H J 5 I F R 5 c G U 9 I l F 1 Z X J 5 S U Q i I F Z h b H V l P S J z Y W Y y Y T d m N 2 Q t N z g 4 O S 0 0 M m N l L T k 1 Z j c t O D V i M m Y 0 M 2 M x Y j Z h I i A v P j w v U 3 R h Y m x l R W 5 0 c m l l c z 4 8 L 0 l 0 Z W 0 + P E l 0 Z W 0 + P E l 0 Z W 1 M b 2 N h d G l v b j 4 8 S X R l b V R 5 c G U + R m 9 y b X V s Y T w v S X R l b V R 5 c G U + P E l 0 Z W 1 Q Y X R o P l N l Y 3 R p b 2 4 x L 0 1 l c m d l M S 9 T b 3 V y Y 2 U 8 L 0 l 0 Z W 1 Q Y X R o P j w v S X R l b U x v Y 2 F 0 a W 9 u P j x T d G F i b G V F b n R y a W V z I C 8 + P C 9 J d G V t P j x J d G V t P j x J d G V t T G 9 j Y X R p b 2 4 + P E l 0 Z W 1 U e X B l P k Z v c m 1 1 b G E 8 L 0 l 0 Z W 1 U e X B l P j x J d G V t U G F 0 a D 5 T Z W N 0 a W 9 u M S 9 N Z X J n Z T E v R X h w Y W 5 k Z W Q l M j B I U l 8 y P C 9 J d G V t U G F 0 a D 4 8 L 0 l 0 Z W 1 M b 2 N h d G l v b j 4 8 U 3 R h Y m x l R W 5 0 c m l l c y A v P j w v S X R l b T 4 8 S X R l b T 4 8 S X R l b U x v Y 2 F 0 a W 9 u P j x J d G V t V H l w Z T 5 G b 3 J t d W x h P C 9 J d G V t V H l w Z T 4 8 S X R l b V B h d G g + U 2 V j d G l v b j E v T W V y Z 2 U x L 0 F k Z G V k J T I w Q 2 9 u Z G l 0 a W 9 u Y W w l M j B D b 2 x 1 b W 4 8 L 0 l 0 Z W 1 Q Y X R o P j w v S X R l b U x v Y 2 F 0 a W 9 u P j x T d G F i b G V F b n R y a W V z I C 8 + P C 9 J d G V t P j x J d G V t P j x J d G V t T G 9 j Y X R p b 2 4 + P E l 0 Z W 1 U e X B l P k Z v c m 1 1 b G E 8 L 0 l 0 Z W 1 U e X B l P j x J d G V t U G F 0 a D 5 T Z W N 0 a W 9 u M S 9 N Z X J n Z T E v Q 2 h h b m d l Z C U y M F R 5 c G U 8 L 0 l 0 Z W 1 Q Y X R o P j w v S X R l b U x v Y 2 F 0 a W 9 u P j x T d G F i b G V F b n R y a W V z I C 8 + P C 9 J d G V t P j w v S X R l b X M + P C 9 M b 2 N h b F B h Y 2 t h Z 2 V N Z X R h Z G F 0 Y U Z p b G U + F g A A A F B L B Q Y A A A A A A A A A A A A A A A A A A A A A A A A m A Q A A A Q A A A N C M n d 8 B F d E R j H o A w E / C l + s B A A A A i 9 m R c Y y Q O E + Q K N i w p z i 3 4 A A A A A A C A A A A A A A Q Z g A A A A E A A C A A A A B F / b 4 L k P l e W H S T m X R 2 A U u l Q t e N Z y I F x 1 f 0 4 A A X q L 3 o M A A A A A A O g A A A A A I A A C A A A A B E s A G D k n / b N N P R V W + l D Y J m H N 4 U 3 m h B b e q 5 + f h D T F m c u F A A A A D 5 7 / a O f 4 s B H C M 9 7 V w I X f 9 X p l Y 3 e d G b / I S a C 7 4 O t s b i 6 W e W m E 0 B h 1 f 9 I A 5 1 1 B H A w J 1 W G h s W Q Q c J f W X Z 6 X 7 a y / V 1 s J C V 4 d w f + E e u Q B D n R D l P t 0 A A A A B B n S y O n 8 t o S Z n y q Z 1 q 3 0 x C L M 3 d Q L a 9 c Y O A y 9 h O v k r S 0 Z V 3 / 7 J / z 9 N S B V v B 8 7 r 1 F P A 8 o u U D g q k 2 k K 5 U X P t w r b R g < / D a t a M a s h u p > 
</file>

<file path=customXml/item2.xml>��< ? x m l   v e r s i o n = " 1 . 0 "   e n c o d i n g = " U T F - 1 6 " ? > < G e m i n i   x m l n s = " h t t p : / / g e m i n i / p i v o t c u s t o m i z a t i o n / I s S a n d b o x E m b e d d e d " > < C u s t o m C o n t e n t > < ! [ C D A T A [ y e s ] ] > < / 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S a n d b o x N o n E m p t y " > < C u s t o m C o n t e n t > < ! [ C D A T A [ 1 ] ] > < / 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 2 0 2 3 - 0 4 - 0 2 T 1 6 : 5 4 : 2 4 . 6 3 6 8 0 4 + 0 5 : 3 0 < / L a s t P r o c e s s e d T i m e > < / D a t a M o d e l i n g S a n d b o x . S e r i a l i z e d S a n d b o x E r r o r C a c h e > ] ] > < / C u s t o m C o n t e n t > < / G e m i n i > 
</file>

<file path=customXml/item6.xml>��< ? x m l   v e r s i o n = " 1 . 0 "   e n c o d i n g = " U T F - 1 6 " ? > < G e m i n i   x m l n s = " h t t p : / / g e m i n i / p i v o t c u s t o m i z a t i o n / P o w e r P i v o t V e r s i o n " > < C u s t o m C o n t e n t > < ! [ C D A T A [ 2 0 1 5 . 1 3 0 . 1 6 0 5 . 1 0 7 5 ] ] > < / C u s t o m C o n t e n t > < / G e m i n i > 
</file>

<file path=customXml/itemProps1.xml><?xml version="1.0" encoding="utf-8"?>
<ds:datastoreItem xmlns:ds="http://schemas.openxmlformats.org/officeDocument/2006/customXml" ds:itemID="{81B90F47-6602-4A96-BCBE-0B0A71455237}">
  <ds:schemaRefs>
    <ds:schemaRef ds:uri="http://schemas.microsoft.com/DataMashup"/>
  </ds:schemaRefs>
</ds:datastoreItem>
</file>

<file path=customXml/itemProps2.xml><?xml version="1.0" encoding="utf-8"?>
<ds:datastoreItem xmlns:ds="http://schemas.openxmlformats.org/officeDocument/2006/customXml" ds:itemID="{DCA822A2-2B07-41C6-B452-5CA0A6899FD6}">
  <ds:schemaRefs/>
</ds:datastoreItem>
</file>

<file path=customXml/itemProps3.xml><?xml version="1.0" encoding="utf-8"?>
<ds:datastoreItem xmlns:ds="http://schemas.openxmlformats.org/officeDocument/2006/customXml" ds:itemID="{990F0ACB-10F9-4FFF-9B7A-D5EFAAD733BA}">
  <ds:schemaRefs/>
</ds:datastoreItem>
</file>

<file path=customXml/itemProps4.xml><?xml version="1.0" encoding="utf-8"?>
<ds:datastoreItem xmlns:ds="http://schemas.openxmlformats.org/officeDocument/2006/customXml" ds:itemID="{D6B2D3F5-54FF-47B2-A625-BCA9A69222AE}">
  <ds:schemaRefs/>
</ds:datastoreItem>
</file>

<file path=customXml/itemProps5.xml><?xml version="1.0" encoding="utf-8"?>
<ds:datastoreItem xmlns:ds="http://schemas.openxmlformats.org/officeDocument/2006/customXml" ds:itemID="{EBFF21A9-F75C-4263-92F7-4588990AAED5}">
  <ds:schemaRefs/>
</ds:datastoreItem>
</file>

<file path=customXml/itemProps6.xml><?xml version="1.0" encoding="utf-8"?>
<ds:datastoreItem xmlns:ds="http://schemas.openxmlformats.org/officeDocument/2006/customXml" ds:itemID="{16304DAB-5C0C-4ABD-8372-F5CD3B2D022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KPI 1</vt:lpstr>
      <vt:lpstr>KPI 2</vt:lpstr>
      <vt:lpstr>KPI 3</vt:lpstr>
      <vt:lpstr>KPI 4</vt:lpstr>
      <vt:lpstr>KPI 5</vt:lpstr>
      <vt:lpstr>KPI 6</vt:lpstr>
      <vt:lpstr>HR DASHBOARD</vt:lpstr>
      <vt:lpstr>Sheet5</vt:lpstr>
      <vt:lpstr>Dashboard</vt:lpstr>
      <vt:lpstr>Insights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deepak gohania</dc:creator>
  <cp:lastModifiedBy>vishal</cp:lastModifiedBy>
  <dcterms:created xsi:type="dcterms:W3CDTF">2023-03-30T10:15:56Z</dcterms:created>
  <dcterms:modified xsi:type="dcterms:W3CDTF">2024-05-24T17:36:56Z</dcterms:modified>
</cp:coreProperties>
</file>